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19 Weekly Set/20210422 PSPA CC9 Weekly Raw Data/"/>
    </mc:Choice>
  </mc:AlternateContent>
  <xr:revisionPtr revIDLastSave="1" documentId="13_ncr:1_{08BAF145-749E-45A7-AA04-657CF82F2FFB}" xr6:coauthVersionLast="46" xr6:coauthVersionMax="46" xr10:uidLastSave="{C07B42EF-D8F8-48D8-A783-D963A7D53772}"/>
  <bookViews>
    <workbookView xWindow="9465" yWindow="295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<sst xmlns="http://schemas.openxmlformats.org/spreadsheetml/2006/main" count="115" uniqueCount="56">
  <si>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</si>
  <si>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</si>
  <si>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</si>
  <si>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</si>
  <si>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</si>
  <si>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</si>
  <si>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</si>
  <si>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</si>
  <si>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</si>
  <si>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</si>
  <si>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</si>
  <si>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</si>
  <si>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</si>
  <si>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</si>
  <si>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</si>
  <si>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</si>
  <si>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</si>
  <si>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</si>
  <si>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</si>
  <si>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</si>
  <si>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</si>
  <si>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</si>
  <si>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</si>
  <si>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</si>
  <si>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</si>
  <si>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</si>
  <si>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</si>
  <si>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</si>
  <si>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</si>
  <si>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</si>
  <si>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</si>
  <si>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</si>
  <si>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</si>
  <si>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</si>
  <si>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</si>
  <si>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</si>
  <si>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</si>
  <si>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</si>
  <si>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</si>
  <si>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</si>
  <si>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</si>
  <si>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</si>
  <si>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</si>
  <si>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</si>
  <si>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</si>
  <si>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</si>
  <si>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</si>
  <si>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</si>
  <si>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</si>
  <si>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</si>
  <si>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</si>
  <si>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</si>
  <si>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</si>
  <si>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</si>
  <si>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</si>
  <si>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53-54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</si>
</sst>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I12" sqref="I12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53.6</v>
      </c>
      <c r="E15" s="61">
        <f>'Raw Data'!N2</f>
        <v>3784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54</v>
      </c>
      <c r="E16" s="43">
        <f>'Raw Data'!N3</f>
        <v>3320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53.6</v>
      </c>
      <c r="E17" s="43">
        <f>'Raw Data'!N4</f>
        <v>3254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54</v>
      </c>
      <c r="E18" s="43">
        <f>'Raw Data'!N5</f>
        <v>3840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54</v>
      </c>
      <c r="E19" s="43">
        <f>'Raw Data'!N6</f>
        <v>3408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54</v>
      </c>
      <c r="E20" s="43">
        <f>'Raw Data'!N7</f>
        <v>3540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52</v>
      </c>
      <c r="B22" s="82"/>
      <c r="C22" s="82"/>
      <c r="D22" s="82"/>
      <c r="E22" s="80"/>
    </row>
    <row r="23" spans="1:7" s="83" customFormat="1" ht="12" x14ac:dyDescent="0.25">
      <c r="A23" s="81" t="s">
        <v>51</v>
      </c>
      <c r="B23" s="82"/>
      <c r="C23" s="82"/>
      <c r="D23" s="82"/>
      <c r="E23" s="80"/>
    </row>
    <row r="24" spans="1:7" s="83" customFormat="1" ht="12" x14ac:dyDescent="0.25">
      <c r="A24" s="81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04/22/2021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topLeftCell="A10" zoomScale="85" zoomScaleNormal="85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>
        <v>44308</v>
      </c>
      <c r="D2" s="85">
        <v>0.43215277777777777</v>
      </c>
      <c r="E2" s="86" t="s">
        <v>34</v>
      </c>
      <c r="F2" s="86">
        <v>4040</v>
      </c>
      <c r="G2" s="86">
        <v>0.3</v>
      </c>
      <c r="H2" s="87">
        <v>54</v>
      </c>
      <c r="I2" s="77">
        <f>AVERAGE(F2:F6)</f>
        <v>3784</v>
      </c>
      <c r="J2" s="23">
        <f>AVERAGE(H2:H6)</f>
        <v>53.6</v>
      </c>
      <c r="K2" s="6"/>
      <c r="L2" s="67" t="str">
        <f>A2</f>
        <v>0+75</v>
      </c>
      <c r="M2" s="8">
        <f>B2</f>
        <v>5</v>
      </c>
      <c r="N2" s="8">
        <f>I2</f>
        <v>3784</v>
      </c>
      <c r="O2" s="8">
        <f>J2</f>
        <v>53.6</v>
      </c>
    </row>
    <row r="3" spans="1:15" x14ac:dyDescent="0.25">
      <c r="A3" s="18" t="s">
        <v>48</v>
      </c>
      <c r="B3" s="16">
        <v>5</v>
      </c>
      <c r="C3" s="88">
        <v>44308</v>
      </c>
      <c r="D3" s="89">
        <v>0.43234953703703699</v>
      </c>
      <c r="E3" s="90" t="s">
        <v>34</v>
      </c>
      <c r="F3" s="90">
        <v>3870</v>
      </c>
      <c r="G3" s="90">
        <v>0.3</v>
      </c>
      <c r="H3" s="91">
        <v>52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3320</v>
      </c>
      <c r="O3" s="8">
        <f>J7</f>
        <v>54</v>
      </c>
    </row>
    <row r="4" spans="1:15" x14ac:dyDescent="0.25">
      <c r="A4" s="18" t="s">
        <v>48</v>
      </c>
      <c r="B4" s="16">
        <v>5</v>
      </c>
      <c r="C4" s="88">
        <v>44308</v>
      </c>
      <c r="D4" s="89">
        <v>0.43300925925925932</v>
      </c>
      <c r="E4" s="90" t="s">
        <v>19</v>
      </c>
      <c r="F4" s="90">
        <v>3700</v>
      </c>
      <c r="G4" s="90">
        <v>0.3</v>
      </c>
      <c r="H4" s="91">
        <v>54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3254</v>
      </c>
      <c r="O4" s="8">
        <f>J12</f>
        <v>53.6</v>
      </c>
    </row>
    <row r="5" spans="1:15" x14ac:dyDescent="0.25">
      <c r="A5" s="18" t="s">
        <v>48</v>
      </c>
      <c r="B5" s="16">
        <v>5</v>
      </c>
      <c r="C5" s="88">
        <v>44308</v>
      </c>
      <c r="D5" s="89">
        <v>0.43319444444444444</v>
      </c>
      <c r="E5" s="90" t="s">
        <v>19</v>
      </c>
      <c r="F5" s="90">
        <v>3660</v>
      </c>
      <c r="G5" s="90">
        <v>0.3</v>
      </c>
      <c r="H5" s="91">
        <v>54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3840</v>
      </c>
      <c r="O5" s="8">
        <f>J17</f>
        <v>54</v>
      </c>
    </row>
    <row r="6" spans="1:15" x14ac:dyDescent="0.25">
      <c r="A6" s="19" t="s">
        <v>48</v>
      </c>
      <c r="B6" s="20">
        <v>5</v>
      </c>
      <c r="C6" s="92">
        <v>44308</v>
      </c>
      <c r="D6" s="93">
        <v>0.43337962962962967</v>
      </c>
      <c r="E6" s="94" t="s">
        <v>19</v>
      </c>
      <c r="F6" s="94">
        <v>3650</v>
      </c>
      <c r="G6" s="94">
        <v>0.3</v>
      </c>
      <c r="H6" s="95">
        <v>54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3408</v>
      </c>
      <c r="O6" s="8">
        <f>J22</f>
        <v>54</v>
      </c>
    </row>
    <row r="7" spans="1:15" x14ac:dyDescent="0.25">
      <c r="A7" s="17" t="s">
        <v>48</v>
      </c>
      <c r="B7" s="14">
        <v>15</v>
      </c>
      <c r="C7" s="84">
        <v>44308</v>
      </c>
      <c r="D7" s="85">
        <v>0.4343981481481482</v>
      </c>
      <c r="E7" s="86" t="s">
        <v>34</v>
      </c>
      <c r="F7" s="86">
        <v>3290</v>
      </c>
      <c r="G7" s="86">
        <v>0.3</v>
      </c>
      <c r="H7" s="87">
        <v>54</v>
      </c>
      <c r="I7" s="77">
        <f>AVERAGE(F7:F11)</f>
        <v>3320</v>
      </c>
      <c r="J7" s="23">
        <f>AVERAGE(H7:H11)</f>
        <v>54</v>
      </c>
      <c r="K7" s="6"/>
      <c r="L7" s="67" t="str">
        <f>L6</f>
        <v>0+90</v>
      </c>
      <c r="M7" s="8">
        <f>B27</f>
        <v>25</v>
      </c>
      <c r="N7" s="8">
        <f>I27</f>
        <v>3540</v>
      </c>
      <c r="O7" s="8">
        <f>J27</f>
        <v>54</v>
      </c>
    </row>
    <row r="8" spans="1:15" x14ac:dyDescent="0.25">
      <c r="A8" s="18" t="s">
        <v>48</v>
      </c>
      <c r="B8" s="16">
        <v>15</v>
      </c>
      <c r="C8" s="88">
        <v>44308</v>
      </c>
      <c r="D8" s="89">
        <v>0.43458333333333332</v>
      </c>
      <c r="E8" s="90" t="s">
        <v>34</v>
      </c>
      <c r="F8" s="90">
        <v>3280</v>
      </c>
      <c r="G8" s="90">
        <v>0.3</v>
      </c>
      <c r="H8" s="91">
        <v>54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8">
        <v>44308</v>
      </c>
      <c r="D9" s="89">
        <v>0.43512731481481487</v>
      </c>
      <c r="E9" s="90" t="s">
        <v>19</v>
      </c>
      <c r="F9" s="90">
        <v>3340</v>
      </c>
      <c r="G9" s="90">
        <v>0.3</v>
      </c>
      <c r="H9" s="91">
        <v>54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8">
        <v>44308</v>
      </c>
      <c r="D10" s="89">
        <v>0.43532407407407409</v>
      </c>
      <c r="E10" s="90" t="s">
        <v>19</v>
      </c>
      <c r="F10" s="90">
        <v>3350</v>
      </c>
      <c r="G10" s="90">
        <v>0.3</v>
      </c>
      <c r="H10" s="91">
        <v>54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2">
        <v>44308</v>
      </c>
      <c r="D11" s="93">
        <v>0.43550925925925926</v>
      </c>
      <c r="E11" s="94" t="s">
        <v>19</v>
      </c>
      <c r="F11" s="94">
        <v>3340</v>
      </c>
      <c r="G11" s="94">
        <v>0.3</v>
      </c>
      <c r="H11" s="95">
        <v>54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4">
        <v>44308</v>
      </c>
      <c r="D12" s="85">
        <v>0.43741898148148151</v>
      </c>
      <c r="E12" s="86" t="s">
        <v>34</v>
      </c>
      <c r="F12" s="86">
        <v>3810</v>
      </c>
      <c r="G12" s="86">
        <v>0.3</v>
      </c>
      <c r="H12" s="87">
        <v>54</v>
      </c>
      <c r="I12" s="77">
        <f>AVERAGE(F12:F16)</f>
        <v>3254</v>
      </c>
      <c r="J12" s="23">
        <f>AVERAGE(H12:H16)</f>
        <v>53.6</v>
      </c>
      <c r="K12" s="6"/>
    </row>
    <row r="13" spans="1:15" x14ac:dyDescent="0.25">
      <c r="A13" s="18" t="s">
        <v>48</v>
      </c>
      <c r="B13" s="16">
        <v>25</v>
      </c>
      <c r="C13" s="88">
        <v>44308</v>
      </c>
      <c r="D13" s="89">
        <v>0.43760416666666663</v>
      </c>
      <c r="E13" s="90" t="s">
        <v>34</v>
      </c>
      <c r="F13" s="90">
        <v>3800</v>
      </c>
      <c r="G13" s="90">
        <v>0.3</v>
      </c>
      <c r="H13" s="91">
        <v>54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8">
        <v>44308</v>
      </c>
      <c r="D14" s="89">
        <v>0.43817129629629631</v>
      </c>
      <c r="E14" s="90" t="s">
        <v>19</v>
      </c>
      <c r="F14" s="90">
        <v>2910</v>
      </c>
      <c r="G14" s="90">
        <v>0.3</v>
      </c>
      <c r="H14" s="91">
        <v>54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8">
        <v>44308</v>
      </c>
      <c r="D15" s="89">
        <v>0.43835648148148149</v>
      </c>
      <c r="E15" s="90" t="s">
        <v>19</v>
      </c>
      <c r="F15" s="90">
        <v>2870</v>
      </c>
      <c r="G15" s="90">
        <v>0.3</v>
      </c>
      <c r="H15" s="91">
        <v>52</v>
      </c>
      <c r="I15" s="78"/>
      <c r="J15" s="25"/>
    </row>
    <row r="16" spans="1:15" x14ac:dyDescent="0.25">
      <c r="A16" s="19" t="s">
        <v>48</v>
      </c>
      <c r="B16" s="20">
        <v>25</v>
      </c>
      <c r="C16" s="92">
        <v>44308</v>
      </c>
      <c r="D16" s="93">
        <v>0.43854166666666666</v>
      </c>
      <c r="E16" s="94" t="s">
        <v>19</v>
      </c>
      <c r="F16" s="94">
        <v>2880</v>
      </c>
      <c r="G16" s="94">
        <v>0.3</v>
      </c>
      <c r="H16" s="95">
        <v>54</v>
      </c>
      <c r="I16" s="79"/>
      <c r="J16" s="26"/>
    </row>
    <row r="17" spans="1:25" x14ac:dyDescent="0.25">
      <c r="A17" s="18" t="s">
        <v>49</v>
      </c>
      <c r="B17" s="16">
        <v>5</v>
      </c>
      <c r="C17" s="96">
        <v>44308</v>
      </c>
      <c r="D17" s="97">
        <v>0.4422106481481482</v>
      </c>
      <c r="E17" s="98" t="s">
        <v>34</v>
      </c>
      <c r="F17" s="98">
        <v>3860</v>
      </c>
      <c r="G17" s="98">
        <v>0.3</v>
      </c>
      <c r="H17" s="98">
        <v>54</v>
      </c>
      <c r="I17" s="77">
        <f>AVERAGE(F17:F21)</f>
        <v>3840</v>
      </c>
      <c r="J17" s="23">
        <f>AVERAGE(H17:H21)</f>
        <v>54</v>
      </c>
    </row>
    <row r="18" spans="1:25" x14ac:dyDescent="0.25">
      <c r="A18" s="18" t="s">
        <v>49</v>
      </c>
      <c r="B18" s="66">
        <v>5</v>
      </c>
      <c r="C18" s="96">
        <v>44308</v>
      </c>
      <c r="D18" s="97">
        <v>0.44239583333333332</v>
      </c>
      <c r="E18" s="98" t="s">
        <v>34</v>
      </c>
      <c r="F18" s="98">
        <v>3900</v>
      </c>
      <c r="G18" s="98">
        <v>0.3</v>
      </c>
      <c r="H18" s="98">
        <v>54</v>
      </c>
      <c r="I18" s="78"/>
      <c r="J18" s="25"/>
    </row>
    <row r="19" spans="1:25" x14ac:dyDescent="0.25">
      <c r="A19" s="18" t="s">
        <v>49</v>
      </c>
      <c r="B19" s="66">
        <v>5</v>
      </c>
      <c r="C19" s="96">
        <v>44308</v>
      </c>
      <c r="D19" s="97">
        <v>0.44297453703703704</v>
      </c>
      <c r="E19" s="98" t="s">
        <v>19</v>
      </c>
      <c r="F19" s="98">
        <v>3810</v>
      </c>
      <c r="G19" s="98">
        <v>0.3</v>
      </c>
      <c r="H19" s="98">
        <v>54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96">
        <v>44308</v>
      </c>
      <c r="D20" s="97">
        <v>0.44315972222222227</v>
      </c>
      <c r="E20" s="98" t="s">
        <v>19</v>
      </c>
      <c r="F20" s="98">
        <v>3850</v>
      </c>
      <c r="G20" s="98">
        <v>0.3</v>
      </c>
      <c r="H20" s="98">
        <v>54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6">
        <v>44308</v>
      </c>
      <c r="D21" s="97">
        <v>0.44335648148148149</v>
      </c>
      <c r="E21" s="98" t="s">
        <v>19</v>
      </c>
      <c r="F21" s="98">
        <v>3780</v>
      </c>
      <c r="G21" s="98">
        <v>0.3</v>
      </c>
      <c r="H21" s="98">
        <v>54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>
        <v>44308</v>
      </c>
      <c r="D22" s="85">
        <v>0.44417824074074069</v>
      </c>
      <c r="E22" s="86" t="s">
        <v>34</v>
      </c>
      <c r="F22" s="86">
        <v>3200</v>
      </c>
      <c r="G22" s="86">
        <v>0.3</v>
      </c>
      <c r="H22" s="87">
        <v>54</v>
      </c>
      <c r="I22" s="77">
        <f>AVERAGE(F22:F26)</f>
        <v>3408</v>
      </c>
      <c r="J22" s="23">
        <f>AVERAGE(H22:H26)</f>
        <v>54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>
        <v>44308</v>
      </c>
      <c r="D23" s="89">
        <v>0.44437499999999996</v>
      </c>
      <c r="E23" s="90" t="s">
        <v>34</v>
      </c>
      <c r="F23" s="90">
        <v>3180</v>
      </c>
      <c r="G23" s="90">
        <v>0.3</v>
      </c>
      <c r="H23" s="91">
        <v>54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>
        <v>44308</v>
      </c>
      <c r="D24" s="89">
        <v>0.44482638888888887</v>
      </c>
      <c r="E24" s="90" t="s">
        <v>19</v>
      </c>
      <c r="F24" s="90">
        <v>3570</v>
      </c>
      <c r="G24" s="90">
        <v>0.3</v>
      </c>
      <c r="H24" s="91">
        <v>54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>
        <v>44308</v>
      </c>
      <c r="D25" s="89">
        <v>0.4450115740740741</v>
      </c>
      <c r="E25" s="90" t="s">
        <v>19</v>
      </c>
      <c r="F25" s="90">
        <v>3550</v>
      </c>
      <c r="G25" s="90">
        <v>0.3</v>
      </c>
      <c r="H25" s="91">
        <v>54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>
        <v>44308</v>
      </c>
      <c r="D26" s="93">
        <v>0.44519675925925922</v>
      </c>
      <c r="E26" s="94" t="s">
        <v>19</v>
      </c>
      <c r="F26" s="94">
        <v>3540</v>
      </c>
      <c r="G26" s="94">
        <v>0.3</v>
      </c>
      <c r="H26" s="95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44308</v>
      </c>
      <c r="D27" s="85">
        <v>0.44644675925925931</v>
      </c>
      <c r="E27" s="86" t="s">
        <v>34</v>
      </c>
      <c r="F27" s="86">
        <v>3480</v>
      </c>
      <c r="G27" s="86">
        <v>0.3</v>
      </c>
      <c r="H27" s="87">
        <v>54</v>
      </c>
      <c r="I27" s="77">
        <f>AVERAGE(F27:F31)</f>
        <v>3540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>
        <v>44308</v>
      </c>
      <c r="D28" s="89">
        <v>0.44663194444444443</v>
      </c>
      <c r="E28" s="90" t="s">
        <v>34</v>
      </c>
      <c r="F28" s="90">
        <v>3460</v>
      </c>
      <c r="G28" s="90">
        <v>0.3</v>
      </c>
      <c r="H28" s="91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>
        <v>44308</v>
      </c>
      <c r="D29" s="89">
        <v>0.44716435185185183</v>
      </c>
      <c r="E29" s="90" t="s">
        <v>19</v>
      </c>
      <c r="F29" s="90">
        <v>3580</v>
      </c>
      <c r="G29" s="90">
        <v>0.3</v>
      </c>
      <c r="H29" s="91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>
        <v>44308</v>
      </c>
      <c r="D30" s="89">
        <v>0.44734953703703706</v>
      </c>
      <c r="E30" s="90" t="s">
        <v>19</v>
      </c>
      <c r="F30" s="90">
        <v>3620</v>
      </c>
      <c r="G30" s="90">
        <v>0.3</v>
      </c>
      <c r="H30" s="91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44308</v>
      </c>
      <c r="D31" s="93">
        <v>0.44753472222222218</v>
      </c>
      <c r="E31" s="94" t="s">
        <v>19</v>
      </c>
      <c r="F31" s="94">
        <v>3560</v>
      </c>
      <c r="G31" s="94">
        <v>0.3</v>
      </c>
      <c r="H31" s="95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B3F92E-3E91-41BA-9172-45FBE1F6A4AE}"/>
</file>

<file path=customXml/itemProps2.xml><?xml version="1.0" encoding="utf-8"?>
<ds:datastoreItem xmlns:ds="http://schemas.openxmlformats.org/officeDocument/2006/customXml" ds:itemID="{C00417DA-B201-4139-A2A2-52502FF60BBB}"/>
</file>

<file path=customXml/itemProps3.xml><?xml version="1.0" encoding="utf-8"?>
<ds:datastoreItem xmlns:ds="http://schemas.openxmlformats.org/officeDocument/2006/customXml" ds:itemID="{DDE35C5F-4494-4F08-BB8B-0E5D8C8DB4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2021-04-30T19:16:35Z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