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Atish\TO3\PSPA\20210419\"/>
    </mc:Choice>
  </mc:AlternateContent>
  <xr:revisionPtr revIDLastSave="0" documentId="13_ncr:1_{4953833A-4B92-415C-B2AB-F850DABE8201}" xr6:coauthVersionLast="46" xr6:coauthVersionMax="46" xr10:uidLastSave="{00000000-0000-0000-0000-000000000000}"/>
  <bookViews>
    <workbookView xWindow="-108" yWindow="-108" windowWidth="23256" windowHeight="12576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<sst xmlns="http://schemas.openxmlformats.org/spreadsheetml/2006/main" count="114" uniqueCount="55">
  <si>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</si>
  <si>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</si>
  <si>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</si>
  <si>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</si>
  <si>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</si>
  <si>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</si>
  <si>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</si>
  <si>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</si>
  <si>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</si>
  <si>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</si>
  <si>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</si>
  <si>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</si>
  <si>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</si>
  <si>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</si>
  <si>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</si>
  <si>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</si>
  <si>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</si>
  <si>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</si>
  <si>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</si>
  <si>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</si>
  <si>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</si>
  <si>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</si>
  <si>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</si>
  <si>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</si>
  <si>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</si>
  <si>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</si>
  <si>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</si>
  <si>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</si>
  <si>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</si>
  <si>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</si>
  <si>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</si>
  <si>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</si>
  <si>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</si>
  <si>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</si>
  <si>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</si>
  <si>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</si>
  <si>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</si>
  <si>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</si>
  <si>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</si>
  <si>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162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</si>
  <si>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</si>
  <si>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</si>
  <si>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t>Portable Seismic Pavement Analyzer (PSPA)</t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</si>
  <si>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</si>
  <si>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LFC-3S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</si>
  <si>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</si>
  <si>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</si>
  <si>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</si>
  <si>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t>1+35</t>
  </si>
  <si>
    <t>1+50</t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</si>
  <si>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</si>
  <si>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</si>
  <si>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</si>
  <si>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04/22/2021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</si>
  <si>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54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</si>
</sst>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&quot;+&quot;00"/>
    <numFmt numFmtId="166" formatCode="0.000"/>
    <numFmt numFmtId="167" formatCode="mm/dd/yyyy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67" fontId="0" fillId="0" borderId="0" xfId="0" applyNumberFormat="1"/>
    <xf numFmtId="19" fontId="0" fillId="0" borderId="0" xfId="0" applyNumberFormat="1"/>
    <xf numFmtId="167" fontId="0" fillId="0" borderId="2" xfId="0" applyNumberFormat="1" applyBorder="1"/>
    <xf numFmtId="19" fontId="0" fillId="0" borderId="2" xfId="0" applyNumberFormat="1" applyBorder="1"/>
    <xf numFmtId="0" fontId="0" fillId="0" borderId="2" xfId="0" applyBorder="1"/>
    <xf numFmtId="0" fontId="0" fillId="0" borderId="4" xfId="0" applyBorder="1"/>
    <xf numFmtId="167" fontId="0" fillId="0" borderId="0" xfId="0" applyNumberFormat="1" applyBorder="1"/>
    <xf numFmtId="19" fontId="0" fillId="0" borderId="0" xfId="0" applyNumberFormat="1" applyBorder="1"/>
    <xf numFmtId="0" fontId="0" fillId="0" borderId="0" xfId="0" applyBorder="1"/>
    <xf numFmtId="0" fontId="0" fillId="0" borderId="6" xfId="0" applyBorder="1"/>
    <xf numFmtId="167" fontId="0" fillId="0" borderId="8" xfId="0" applyNumberFormat="1" applyBorder="1"/>
    <xf numFmtId="19" fontId="0" fillId="0" borderId="8" xfId="0" applyNumberFormat="1" applyBorder="1"/>
    <xf numFmtId="0" fontId="0" fillId="0" borderId="8" xfId="0" applyBorder="1"/>
    <xf numFmtId="0" fontId="0" fillId="0" borderId="9" xfId="0" applyBorder="1"/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4.4" x14ac:dyDescent="0.3"/>
  <cols>
    <col min="1" max="1" width="21.6640625" customWidth="1"/>
    <col min="2" max="2" width="23.6640625" bestFit="1" customWidth="1"/>
  </cols>
  <sheetData>
    <row r="1" spans="1:12" ht="18" x14ac:dyDescent="0.35">
      <c r="A1" s="2" t="s">
        <v>2</v>
      </c>
    </row>
    <row r="3" spans="1:12" x14ac:dyDescent="0.3">
      <c r="A3" t="s">
        <v>3</v>
      </c>
      <c r="B3" t="s">
        <v>4</v>
      </c>
      <c r="C3" t="s">
        <v>9</v>
      </c>
    </row>
    <row r="4" spans="1:12" x14ac:dyDescent="0.3">
      <c r="B4" t="s">
        <v>10</v>
      </c>
      <c r="C4" t="s">
        <v>11</v>
      </c>
    </row>
    <row r="5" spans="1:12" x14ac:dyDescent="0.3">
      <c r="B5" t="s">
        <v>6</v>
      </c>
      <c r="C5" t="s">
        <v>12</v>
      </c>
    </row>
    <row r="6" spans="1:12" x14ac:dyDescent="0.3">
      <c r="B6" t="s">
        <v>5</v>
      </c>
      <c r="C6" t="s">
        <v>13</v>
      </c>
    </row>
    <row r="7" spans="1:12" x14ac:dyDescent="0.3">
      <c r="B7" s="1" t="s">
        <v>7</v>
      </c>
      <c r="C7" t="s">
        <v>14</v>
      </c>
    </row>
    <row r="8" spans="1:12" x14ac:dyDescent="0.3">
      <c r="B8" s="1" t="s">
        <v>8</v>
      </c>
      <c r="C8" t="s">
        <v>15</v>
      </c>
    </row>
    <row r="10" spans="1:12" ht="14.4" customHeight="1" x14ac:dyDescent="0.3">
      <c r="A10" s="97" t="s">
        <v>21</v>
      </c>
      <c r="B10" s="97"/>
      <c r="C10" s="97"/>
      <c r="D10" s="97"/>
      <c r="E10" s="97"/>
      <c r="F10" s="3"/>
      <c r="G10" s="3"/>
      <c r="H10" s="3"/>
      <c r="I10" s="3"/>
      <c r="J10" s="3"/>
      <c r="K10" s="3"/>
      <c r="L10" s="3"/>
    </row>
    <row r="11" spans="1:12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1"/>
  <sheetViews>
    <sheetView tabSelected="1" view="pageBreakPreview" zoomScale="115" zoomScaleNormal="70" zoomScaleSheetLayoutView="115" workbookViewId="0">
      <selection activeCell="D6" sqref="D6"/>
    </sheetView>
  </sheetViews>
  <sheetFormatPr defaultColWidth="8.88671875" defaultRowHeight="14.4" x14ac:dyDescent="0.3"/>
  <cols>
    <col min="1" max="1" width="11.44140625" style="4" customWidth="1"/>
    <col min="2" max="2" width="12.5546875" style="1" customWidth="1"/>
    <col min="3" max="3" width="12.6640625" style="1" customWidth="1"/>
    <col min="4" max="4" width="20.44140625" style="1" customWidth="1"/>
    <col min="5" max="5" width="21.5546875" style="1" customWidth="1"/>
    <col min="6" max="16384" width="8.88671875" style="1"/>
  </cols>
  <sheetData>
    <row r="1" spans="1:6" ht="58.5" customHeight="1" thickBot="1" x14ac:dyDescent="0.35">
      <c r="A1" s="29"/>
      <c r="B1" s="98" t="s">
        <v>42</v>
      </c>
      <c r="C1" s="98"/>
      <c r="D1" s="98"/>
      <c r="E1" s="99"/>
    </row>
    <row r="2" spans="1:6" ht="6.6" customHeight="1" x14ac:dyDescent="0.3">
      <c r="A2" s="30"/>
      <c r="B2" s="31"/>
      <c r="C2" s="31"/>
      <c r="D2" s="31"/>
      <c r="E2" s="32"/>
    </row>
    <row r="3" spans="1:6" x14ac:dyDescent="0.3">
      <c r="A3" s="62" t="s">
        <v>45</v>
      </c>
      <c r="B3" s="63"/>
      <c r="C3" s="63"/>
      <c r="D3" s="64" t="s">
        <v>27</v>
      </c>
      <c r="E3" s="34"/>
    </row>
    <row r="4" spans="1:6" x14ac:dyDescent="0.3">
      <c r="A4" s="33" t="s">
        <v>53</v>
      </c>
      <c r="B4" s="63"/>
      <c r="C4" s="63"/>
      <c r="D4" s="64" t="s">
        <v>37</v>
      </c>
      <c r="E4" s="34"/>
    </row>
    <row r="5" spans="1:6" x14ac:dyDescent="0.3">
      <c r="A5" s="33" t="s">
        <v>26</v>
      </c>
      <c r="B5" s="63"/>
      <c r="C5" s="63"/>
      <c r="D5" s="64" t="s">
        <v>54</v>
      </c>
      <c r="E5" s="34"/>
    </row>
    <row r="6" spans="1:6" x14ac:dyDescent="0.3">
      <c r="A6" s="33" t="s">
        <v>43</v>
      </c>
      <c r="B6" s="63"/>
      <c r="C6" s="63"/>
      <c r="D6" s="64" t="s">
        <v>47</v>
      </c>
      <c r="E6" s="34"/>
    </row>
    <row r="7" spans="1:6" x14ac:dyDescent="0.3">
      <c r="A7" s="33" t="s">
        <v>44</v>
      </c>
      <c r="B7" s="63"/>
      <c r="C7" s="63"/>
      <c r="D7" s="64" t="s">
        <v>29</v>
      </c>
      <c r="E7" s="34"/>
    </row>
    <row r="8" spans="1:6" x14ac:dyDescent="0.3">
      <c r="A8" s="33" t="s">
        <v>40</v>
      </c>
      <c r="B8" s="63"/>
      <c r="C8" s="63"/>
      <c r="D8" s="64" t="s">
        <v>30</v>
      </c>
      <c r="E8" s="34"/>
    </row>
    <row r="9" spans="1:6" x14ac:dyDescent="0.3">
      <c r="A9" s="33" t="s">
        <v>39</v>
      </c>
      <c r="B9" s="63"/>
      <c r="C9" s="63"/>
      <c r="D9" s="64" t="s">
        <v>28</v>
      </c>
      <c r="E9" s="34"/>
    </row>
    <row r="10" spans="1:6" x14ac:dyDescent="0.3">
      <c r="A10" s="33" t="s">
        <v>52</v>
      </c>
      <c r="B10" s="63"/>
      <c r="C10" s="63"/>
      <c r="E10" s="34"/>
    </row>
    <row r="11" spans="1:6" x14ac:dyDescent="0.3">
      <c r="A11" s="33" t="s">
        <v>31</v>
      </c>
      <c r="B11" s="63"/>
      <c r="C11" s="63"/>
      <c r="D11" s="65"/>
      <c r="E11" s="35"/>
    </row>
    <row r="12" spans="1:6" ht="6.6" customHeight="1" thickBot="1" x14ac:dyDescent="0.35">
      <c r="A12" s="36"/>
      <c r="B12" s="37"/>
      <c r="C12" s="37"/>
      <c r="D12" s="37"/>
      <c r="E12" s="38"/>
    </row>
    <row r="13" spans="1:6" ht="18" x14ac:dyDescent="0.3">
      <c r="A13" s="100" t="s">
        <v>0</v>
      </c>
      <c r="B13" s="101"/>
      <c r="C13" s="101"/>
      <c r="D13" s="101"/>
      <c r="E13" s="102"/>
    </row>
    <row r="14" spans="1:6" s="5" customFormat="1" ht="15.75" customHeight="1" thickBot="1" x14ac:dyDescent="0.35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3">
      <c r="A15" s="58" t="str">
        <f>'Raw Data'!L2</f>
        <v>1+35</v>
      </c>
      <c r="B15" s="59">
        <f>'Raw Data'!M2</f>
        <v>5</v>
      </c>
      <c r="C15" s="70">
        <v>57.993000000000002</v>
      </c>
      <c r="D15" s="60">
        <f>'Raw Data'!O2</f>
        <v>54</v>
      </c>
      <c r="E15" s="61">
        <f>'Raw Data'!N2</f>
        <v>3524</v>
      </c>
      <c r="F15" s="68"/>
    </row>
    <row r="16" spans="1:6" x14ac:dyDescent="0.3">
      <c r="A16" s="42" t="str">
        <f>'Raw Data'!L3</f>
        <v>1+35</v>
      </c>
      <c r="B16" s="10">
        <f>'Raw Data'!M3</f>
        <v>15</v>
      </c>
      <c r="C16" s="71">
        <v>58.006999999999998</v>
      </c>
      <c r="D16" s="28">
        <f>'Raw Data'!O3</f>
        <v>54</v>
      </c>
      <c r="E16" s="43">
        <f>'Raw Data'!N3</f>
        <v>2974</v>
      </c>
    </row>
    <row r="17" spans="1:10" x14ac:dyDescent="0.3">
      <c r="A17" s="42" t="str">
        <f>'Raw Data'!L4</f>
        <v>1+35</v>
      </c>
      <c r="B17" s="10">
        <f>'Raw Data'!M4</f>
        <v>25</v>
      </c>
      <c r="C17" s="71">
        <v>58.003999999999998</v>
      </c>
      <c r="D17" s="28">
        <f>'Raw Data'!O4</f>
        <v>54</v>
      </c>
      <c r="E17" s="43">
        <f>'Raw Data'!N4</f>
        <v>3286</v>
      </c>
      <c r="J17" s="68"/>
    </row>
    <row r="18" spans="1:10" x14ac:dyDescent="0.3">
      <c r="A18" s="42" t="str">
        <f>'Raw Data'!L5</f>
        <v>1+50</v>
      </c>
      <c r="B18" s="10">
        <f>'Raw Data'!M5</f>
        <v>5</v>
      </c>
      <c r="C18" s="71">
        <v>58.000999999999998</v>
      </c>
      <c r="D18" s="28">
        <f>'Raw Data'!O5</f>
        <v>54</v>
      </c>
      <c r="E18" s="43">
        <f>'Raw Data'!N5</f>
        <v>3366</v>
      </c>
    </row>
    <row r="19" spans="1:10" x14ac:dyDescent="0.3">
      <c r="A19" s="42" t="str">
        <f>'Raw Data'!L6</f>
        <v>1+50</v>
      </c>
      <c r="B19" s="10">
        <f>'Raw Data'!M6</f>
        <v>15</v>
      </c>
      <c r="C19" s="71">
        <v>58.002000000000002</v>
      </c>
      <c r="D19" s="28">
        <f>'Raw Data'!O6</f>
        <v>54</v>
      </c>
      <c r="E19" s="43">
        <f>'Raw Data'!N6</f>
        <v>3122</v>
      </c>
    </row>
    <row r="20" spans="1:10" x14ac:dyDescent="0.3">
      <c r="A20" s="42" t="str">
        <f>'Raw Data'!L7</f>
        <v>1+50</v>
      </c>
      <c r="B20" s="10">
        <f>'Raw Data'!M7</f>
        <v>25</v>
      </c>
      <c r="C20" s="71">
        <v>58.012</v>
      </c>
      <c r="D20" s="28">
        <f>'Raw Data'!O7</f>
        <v>54</v>
      </c>
      <c r="E20" s="43">
        <f>'Raw Data'!N7</f>
        <v>3450</v>
      </c>
    </row>
    <row r="21" spans="1:10" x14ac:dyDescent="0.3">
      <c r="A21" s="51" t="s">
        <v>41</v>
      </c>
      <c r="B21" s="52"/>
      <c r="C21" s="52"/>
      <c r="D21" s="52"/>
      <c r="E21" s="53"/>
    </row>
    <row r="22" spans="1:10" x14ac:dyDescent="0.3">
      <c r="A22" s="81" t="s">
        <v>50</v>
      </c>
      <c r="B22" s="82"/>
      <c r="C22" s="82"/>
      <c r="D22" s="82"/>
      <c r="E22" s="80"/>
    </row>
    <row r="23" spans="1:10" x14ac:dyDescent="0.3">
      <c r="A23" s="81" t="s">
        <v>51</v>
      </c>
      <c r="B23" s="54"/>
      <c r="C23" s="54"/>
      <c r="D23" s="54"/>
      <c r="E23" s="55"/>
    </row>
    <row r="24" spans="1:10" x14ac:dyDescent="0.3">
      <c r="A24" s="44" t="s">
        <v>46</v>
      </c>
      <c r="B24" s="13"/>
      <c r="C24" s="13"/>
      <c r="D24" s="12" t="s">
        <v>32</v>
      </c>
      <c r="E24" s="45"/>
    </row>
    <row r="25" spans="1:10" ht="15" thickBot="1" x14ac:dyDescent="0.35">
      <c r="A25" s="46" t="str">
        <f>A4</f>
        <v>Date: 04/22/2021</v>
      </c>
      <c r="B25" s="50"/>
      <c r="C25" s="47"/>
      <c r="D25" s="48" t="s">
        <v>33</v>
      </c>
      <c r="E25" s="49"/>
    </row>
    <row r="39" spans="1:1" x14ac:dyDescent="0.3">
      <c r="A39" s="1"/>
    </row>
    <row r="40" spans="1:1" x14ac:dyDescent="0.3">
      <c r="A40" s="1"/>
    </row>
    <row r="41" spans="1:1" x14ac:dyDescent="0.3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topLeftCell="A7" zoomScaleNormal="100" workbookViewId="0">
      <selection activeCell="A27" sqref="A27:H31"/>
    </sheetView>
  </sheetViews>
  <sheetFormatPr defaultColWidth="8.88671875" defaultRowHeight="14.4" x14ac:dyDescent="0.3"/>
  <cols>
    <col min="1" max="2" width="9.6640625" style="6" customWidth="1"/>
    <col min="3" max="3" width="13.6640625" style="6" customWidth="1"/>
    <col min="4" max="4" width="19.6640625" style="6" customWidth="1"/>
    <col min="5" max="5" width="8.109375" style="6" customWidth="1"/>
    <col min="6" max="6" width="16.33203125" style="22" customWidth="1"/>
    <col min="7" max="8" width="8.88671875" style="6"/>
    <col min="9" max="9" width="7.6640625" style="6" customWidth="1"/>
    <col min="10" max="15" width="8.88671875" style="7"/>
    <col min="17" max="19" width="8.88671875" style="7"/>
    <col min="20" max="16384" width="8.88671875" style="6"/>
  </cols>
  <sheetData>
    <row r="1" spans="1:15" ht="24.6" customHeight="1" x14ac:dyDescent="0.3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3">
      <c r="A2" s="17" t="s">
        <v>48</v>
      </c>
      <c r="B2" s="14">
        <v>5</v>
      </c>
      <c r="C2" s="83">
        <v>44308</v>
      </c>
      <c r="D2" s="84">
        <v>0.4518287037037037</v>
      </c>
      <c r="E2" t="s">
        <v>34</v>
      </c>
      <c r="F2">
        <v>3810</v>
      </c>
      <c r="G2">
        <v>0.3</v>
      </c>
      <c r="H2">
        <v>54</v>
      </c>
      <c r="I2" s="77">
        <f>AVERAGE(F2:F6)</f>
        <v>3524</v>
      </c>
      <c r="J2" s="23">
        <f>AVERAGE(H2:H6)</f>
        <v>54</v>
      </c>
      <c r="K2" s="6"/>
      <c r="L2" s="67" t="str">
        <f>A2</f>
        <v>1+35</v>
      </c>
      <c r="M2" s="8">
        <f>B2</f>
        <v>5</v>
      </c>
      <c r="N2" s="8">
        <f>I2</f>
        <v>3524</v>
      </c>
      <c r="O2" s="8">
        <f>J2</f>
        <v>54</v>
      </c>
    </row>
    <row r="3" spans="1:15" x14ac:dyDescent="0.3">
      <c r="A3" s="18" t="s">
        <v>48</v>
      </c>
      <c r="B3" s="66">
        <v>5</v>
      </c>
      <c r="C3" s="83">
        <v>44308</v>
      </c>
      <c r="D3" s="84">
        <v>0.45201388888888888</v>
      </c>
      <c r="E3" t="s">
        <v>34</v>
      </c>
      <c r="F3">
        <v>3720</v>
      </c>
      <c r="G3">
        <v>0.3</v>
      </c>
      <c r="H3">
        <v>54</v>
      </c>
      <c r="I3" s="78"/>
      <c r="J3" s="25"/>
      <c r="K3" s="6"/>
      <c r="L3" s="67" t="str">
        <f>L2</f>
        <v>1+35</v>
      </c>
      <c r="M3" s="8">
        <f>B7</f>
        <v>15</v>
      </c>
      <c r="N3" s="8">
        <f>I7</f>
        <v>2974</v>
      </c>
      <c r="O3" s="8">
        <f>J7</f>
        <v>54</v>
      </c>
    </row>
    <row r="4" spans="1:15" x14ac:dyDescent="0.3">
      <c r="A4" s="18" t="s">
        <v>48</v>
      </c>
      <c r="B4" s="66">
        <v>5</v>
      </c>
      <c r="C4" s="83">
        <v>44308</v>
      </c>
      <c r="D4" s="84">
        <v>0.45251157407407411</v>
      </c>
      <c r="E4" t="s">
        <v>19</v>
      </c>
      <c r="F4">
        <v>3380</v>
      </c>
      <c r="G4">
        <v>0.3</v>
      </c>
      <c r="H4">
        <v>54</v>
      </c>
      <c r="I4" s="78"/>
      <c r="J4" s="25"/>
      <c r="K4" s="6"/>
      <c r="L4" s="67" t="str">
        <f>L3</f>
        <v>1+35</v>
      </c>
      <c r="M4" s="8">
        <f>B12</f>
        <v>25</v>
      </c>
      <c r="N4" s="8">
        <f>I12</f>
        <v>3286</v>
      </c>
      <c r="O4" s="8">
        <f>J12</f>
        <v>54</v>
      </c>
    </row>
    <row r="5" spans="1:15" x14ac:dyDescent="0.3">
      <c r="A5" s="18" t="s">
        <v>48</v>
      </c>
      <c r="B5" s="66">
        <v>5</v>
      </c>
      <c r="C5" s="83">
        <v>44308</v>
      </c>
      <c r="D5" s="84">
        <v>0.45269675925925923</v>
      </c>
      <c r="E5" t="s">
        <v>19</v>
      </c>
      <c r="F5">
        <v>3350</v>
      </c>
      <c r="G5">
        <v>0.3</v>
      </c>
      <c r="H5">
        <v>54</v>
      </c>
      <c r="I5" s="78"/>
      <c r="J5" s="25"/>
      <c r="K5" s="6"/>
      <c r="L5" s="67" t="str">
        <f>A17</f>
        <v>1+50</v>
      </c>
      <c r="M5" s="8">
        <f>B17</f>
        <v>5</v>
      </c>
      <c r="N5" s="8">
        <f>I17</f>
        <v>3366</v>
      </c>
      <c r="O5" s="8">
        <f>J17</f>
        <v>54</v>
      </c>
    </row>
    <row r="6" spans="1:15" x14ac:dyDescent="0.3">
      <c r="A6" s="18" t="s">
        <v>48</v>
      </c>
      <c r="B6" s="16">
        <v>5</v>
      </c>
      <c r="C6" s="83">
        <v>44308</v>
      </c>
      <c r="D6" s="84">
        <v>0.45288194444444446</v>
      </c>
      <c r="E6" t="s">
        <v>19</v>
      </c>
      <c r="F6">
        <v>3360</v>
      </c>
      <c r="G6">
        <v>0.3</v>
      </c>
      <c r="H6">
        <v>54</v>
      </c>
      <c r="I6" s="79"/>
      <c r="J6" s="26"/>
      <c r="K6" s="6"/>
      <c r="L6" s="67" t="str">
        <f>L5</f>
        <v>1+50</v>
      </c>
      <c r="M6" s="8">
        <f>B22</f>
        <v>15</v>
      </c>
      <c r="N6" s="8">
        <f>I22</f>
        <v>3122</v>
      </c>
      <c r="O6" s="8">
        <f>J22</f>
        <v>54</v>
      </c>
    </row>
    <row r="7" spans="1:15" x14ac:dyDescent="0.3">
      <c r="A7" s="17" t="s">
        <v>48</v>
      </c>
      <c r="B7" s="14">
        <v>15</v>
      </c>
      <c r="C7" s="85">
        <v>44308</v>
      </c>
      <c r="D7" s="86">
        <v>0.45743055555555556</v>
      </c>
      <c r="E7" s="87" t="s">
        <v>34</v>
      </c>
      <c r="F7" s="87">
        <v>2990</v>
      </c>
      <c r="G7" s="87">
        <v>0.3</v>
      </c>
      <c r="H7" s="88">
        <v>54</v>
      </c>
      <c r="I7" s="77">
        <f>AVERAGE(F7:F11)</f>
        <v>2974</v>
      </c>
      <c r="J7" s="23">
        <f>AVERAGE(H7:H11)</f>
        <v>54</v>
      </c>
      <c r="K7" s="6"/>
      <c r="L7" s="67" t="str">
        <f>L6</f>
        <v>1+50</v>
      </c>
      <c r="M7" s="8">
        <f>B27</f>
        <v>25</v>
      </c>
      <c r="N7" s="8">
        <f>I27</f>
        <v>3450</v>
      </c>
      <c r="O7" s="8">
        <f>J27</f>
        <v>54</v>
      </c>
    </row>
    <row r="8" spans="1:15" x14ac:dyDescent="0.3">
      <c r="A8" s="18" t="s">
        <v>48</v>
      </c>
      <c r="B8" s="16">
        <v>15</v>
      </c>
      <c r="C8" s="89">
        <v>44308</v>
      </c>
      <c r="D8" s="90">
        <v>0.4576157407407408</v>
      </c>
      <c r="E8" s="91" t="s">
        <v>34</v>
      </c>
      <c r="F8" s="91">
        <v>2950</v>
      </c>
      <c r="G8" s="91">
        <v>0.3</v>
      </c>
      <c r="H8" s="92">
        <v>54</v>
      </c>
      <c r="I8" s="78"/>
      <c r="J8" s="25"/>
      <c r="K8" s="6"/>
      <c r="L8" s="67"/>
      <c r="M8" s="8"/>
      <c r="N8" s="8"/>
      <c r="O8" s="8"/>
    </row>
    <row r="9" spans="1:15" x14ac:dyDescent="0.3">
      <c r="A9" s="18" t="s">
        <v>48</v>
      </c>
      <c r="B9" s="16">
        <v>15</v>
      </c>
      <c r="C9" s="89">
        <v>44308</v>
      </c>
      <c r="D9" s="90">
        <v>0.45815972222222223</v>
      </c>
      <c r="E9" s="91" t="s">
        <v>19</v>
      </c>
      <c r="F9" s="91">
        <v>2970</v>
      </c>
      <c r="G9" s="91">
        <v>0.3</v>
      </c>
      <c r="H9" s="92">
        <v>54</v>
      </c>
      <c r="I9" s="78"/>
      <c r="J9" s="25"/>
      <c r="K9" s="6"/>
      <c r="L9" s="67"/>
      <c r="M9" s="8"/>
      <c r="N9" s="8"/>
      <c r="O9" s="8"/>
    </row>
    <row r="10" spans="1:15" x14ac:dyDescent="0.3">
      <c r="A10" s="18" t="s">
        <v>48</v>
      </c>
      <c r="B10" s="16">
        <v>15</v>
      </c>
      <c r="C10" s="89">
        <v>44308</v>
      </c>
      <c r="D10" s="90">
        <v>0.45834490740740735</v>
      </c>
      <c r="E10" s="91" t="s">
        <v>19</v>
      </c>
      <c r="F10" s="91">
        <v>2980</v>
      </c>
      <c r="G10" s="91">
        <v>0.3</v>
      </c>
      <c r="H10" s="92">
        <v>54</v>
      </c>
      <c r="I10" s="78"/>
      <c r="J10" s="25"/>
      <c r="K10" s="6"/>
      <c r="L10" s="67"/>
      <c r="M10" s="8"/>
      <c r="N10" s="8"/>
      <c r="O10" s="8"/>
    </row>
    <row r="11" spans="1:15" x14ac:dyDescent="0.3">
      <c r="A11" s="19" t="s">
        <v>48</v>
      </c>
      <c r="B11" s="20">
        <v>15</v>
      </c>
      <c r="C11" s="93">
        <v>44308</v>
      </c>
      <c r="D11" s="94">
        <v>0.45853009259259259</v>
      </c>
      <c r="E11" s="95" t="s">
        <v>19</v>
      </c>
      <c r="F11" s="95">
        <v>2980</v>
      </c>
      <c r="G11" s="95">
        <v>0.3</v>
      </c>
      <c r="H11" s="96">
        <v>54</v>
      </c>
      <c r="I11" s="79"/>
      <c r="J11" s="26"/>
      <c r="K11" s="6"/>
    </row>
    <row r="12" spans="1:15" x14ac:dyDescent="0.3">
      <c r="A12" s="18" t="s">
        <v>48</v>
      </c>
      <c r="B12" s="16">
        <v>25</v>
      </c>
      <c r="C12" s="83">
        <v>44308</v>
      </c>
      <c r="D12" s="84">
        <v>0.4619328703703704</v>
      </c>
      <c r="E12" t="s">
        <v>34</v>
      </c>
      <c r="F12">
        <v>3300</v>
      </c>
      <c r="G12">
        <v>0.3</v>
      </c>
      <c r="H12">
        <v>54</v>
      </c>
      <c r="I12" s="77">
        <f>AVERAGE(F12:F16)</f>
        <v>3286</v>
      </c>
      <c r="J12" s="23">
        <f>AVERAGE(H12:H16)</f>
        <v>54</v>
      </c>
      <c r="K12" s="6"/>
    </row>
    <row r="13" spans="1:15" x14ac:dyDescent="0.3">
      <c r="A13" s="18" t="s">
        <v>48</v>
      </c>
      <c r="B13" s="66">
        <v>25</v>
      </c>
      <c r="C13" s="83">
        <v>44308</v>
      </c>
      <c r="D13" s="84">
        <v>0.46210648148148148</v>
      </c>
      <c r="E13" t="s">
        <v>34</v>
      </c>
      <c r="F13">
        <v>3280</v>
      </c>
      <c r="G13">
        <v>0.3</v>
      </c>
      <c r="H13">
        <v>54</v>
      </c>
      <c r="I13" s="78"/>
      <c r="J13" s="25"/>
      <c r="K13" s="6"/>
    </row>
    <row r="14" spans="1:15" x14ac:dyDescent="0.3">
      <c r="A14" s="18" t="s">
        <v>48</v>
      </c>
      <c r="B14" s="66">
        <v>25</v>
      </c>
      <c r="C14" s="83">
        <v>44308</v>
      </c>
      <c r="D14" s="84">
        <v>0.46261574074074074</v>
      </c>
      <c r="E14" t="s">
        <v>19</v>
      </c>
      <c r="F14">
        <v>3270</v>
      </c>
      <c r="G14">
        <v>0.3</v>
      </c>
      <c r="H14">
        <v>54</v>
      </c>
      <c r="I14" s="78"/>
      <c r="J14" s="25"/>
      <c r="K14" s="8"/>
    </row>
    <row r="15" spans="1:15" x14ac:dyDescent="0.3">
      <c r="A15" s="18" t="s">
        <v>48</v>
      </c>
      <c r="B15" s="66">
        <v>25</v>
      </c>
      <c r="C15" s="83">
        <v>44308</v>
      </c>
      <c r="D15" s="84">
        <v>0.46280092592592598</v>
      </c>
      <c r="E15" t="s">
        <v>19</v>
      </c>
      <c r="F15">
        <v>3290</v>
      </c>
      <c r="G15">
        <v>0.3</v>
      </c>
      <c r="H15">
        <v>54</v>
      </c>
      <c r="I15" s="78"/>
      <c r="J15" s="25"/>
    </row>
    <row r="16" spans="1:15" x14ac:dyDescent="0.3">
      <c r="A16" s="18" t="s">
        <v>48</v>
      </c>
      <c r="B16" s="16">
        <v>25</v>
      </c>
      <c r="C16" s="83">
        <v>44308</v>
      </c>
      <c r="D16" s="84">
        <v>0.4629861111111111</v>
      </c>
      <c r="E16" t="s">
        <v>19</v>
      </c>
      <c r="F16">
        <v>3290</v>
      </c>
      <c r="G16">
        <v>0.3</v>
      </c>
      <c r="H16">
        <v>54</v>
      </c>
      <c r="I16" s="79"/>
      <c r="J16" s="26"/>
    </row>
    <row r="17" spans="1:25" x14ac:dyDescent="0.3">
      <c r="A17" s="17" t="s">
        <v>49</v>
      </c>
      <c r="B17" s="14">
        <v>5</v>
      </c>
      <c r="C17" s="85">
        <v>44308</v>
      </c>
      <c r="D17" s="86">
        <v>0.46866898148148151</v>
      </c>
      <c r="E17" s="87" t="s">
        <v>34</v>
      </c>
      <c r="F17" s="87">
        <v>3510</v>
      </c>
      <c r="G17" s="87">
        <v>0.3</v>
      </c>
      <c r="H17" s="88">
        <v>54</v>
      </c>
      <c r="I17" s="77">
        <f>AVERAGE(F17:F21)</f>
        <v>3366</v>
      </c>
      <c r="J17" s="23">
        <f>AVERAGE(H17:H21)</f>
        <v>54</v>
      </c>
    </row>
    <row r="18" spans="1:25" x14ac:dyDescent="0.3">
      <c r="A18" s="18" t="s">
        <v>49</v>
      </c>
      <c r="B18" s="16">
        <v>5</v>
      </c>
      <c r="C18" s="89">
        <v>44308</v>
      </c>
      <c r="D18" s="90">
        <v>0.46885416666666663</v>
      </c>
      <c r="E18" s="91" t="s">
        <v>34</v>
      </c>
      <c r="F18" s="91">
        <v>3520</v>
      </c>
      <c r="G18" s="91">
        <v>0.3</v>
      </c>
      <c r="H18" s="92">
        <v>54</v>
      </c>
      <c r="I18" s="78"/>
      <c r="J18" s="25"/>
    </row>
    <row r="19" spans="1:25" x14ac:dyDescent="0.3">
      <c r="A19" s="18" t="s">
        <v>49</v>
      </c>
      <c r="B19" s="16">
        <v>5</v>
      </c>
      <c r="C19" s="89">
        <v>44308</v>
      </c>
      <c r="D19" s="90">
        <v>0.46929398148148144</v>
      </c>
      <c r="E19" s="91" t="s">
        <v>19</v>
      </c>
      <c r="F19" s="91">
        <v>3220</v>
      </c>
      <c r="G19" s="91">
        <v>0.3</v>
      </c>
      <c r="H19" s="92">
        <v>54</v>
      </c>
      <c r="I19" s="78"/>
      <c r="J19" s="25"/>
      <c r="L19" s="9"/>
      <c r="M19" s="9"/>
      <c r="N19" s="9"/>
      <c r="O19" s="9"/>
    </row>
    <row r="20" spans="1:25" x14ac:dyDescent="0.3">
      <c r="A20" s="18" t="s">
        <v>49</v>
      </c>
      <c r="B20" s="16">
        <v>5</v>
      </c>
      <c r="C20" s="89">
        <v>44308</v>
      </c>
      <c r="D20" s="90">
        <v>0.46947916666666667</v>
      </c>
      <c r="E20" s="91" t="s">
        <v>19</v>
      </c>
      <c r="F20" s="91">
        <v>3250</v>
      </c>
      <c r="G20" s="91">
        <v>0.3</v>
      </c>
      <c r="H20" s="92">
        <v>54</v>
      </c>
      <c r="I20" s="78"/>
      <c r="J20" s="25"/>
      <c r="L20" s="9"/>
      <c r="M20" s="9"/>
      <c r="N20" s="9"/>
      <c r="O20" s="9"/>
    </row>
    <row r="21" spans="1:25" s="7" customFormat="1" x14ac:dyDescent="0.3">
      <c r="A21" s="19" t="s">
        <v>49</v>
      </c>
      <c r="B21" s="20">
        <v>5</v>
      </c>
      <c r="C21" s="93">
        <v>44308</v>
      </c>
      <c r="D21" s="94">
        <v>0.4696643518518519</v>
      </c>
      <c r="E21" s="95" t="s">
        <v>19</v>
      </c>
      <c r="F21" s="95">
        <v>3330</v>
      </c>
      <c r="G21" s="95">
        <v>0.3</v>
      </c>
      <c r="H21" s="96">
        <v>54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3">
      <c r="A22" s="18" t="s">
        <v>49</v>
      </c>
      <c r="B22" s="16">
        <v>15</v>
      </c>
      <c r="C22" s="83">
        <v>44308</v>
      </c>
      <c r="D22" s="84">
        <v>0.4667824074074074</v>
      </c>
      <c r="E22" t="s">
        <v>34</v>
      </c>
      <c r="F22">
        <v>3270</v>
      </c>
      <c r="G22">
        <v>0.3</v>
      </c>
      <c r="H22">
        <v>54</v>
      </c>
      <c r="I22" s="77">
        <f>AVERAGE(F22:F26)</f>
        <v>3122</v>
      </c>
      <c r="J22" s="23">
        <f>AVERAGE(H22:H26)</f>
        <v>54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3">
      <c r="A23" s="18" t="s">
        <v>49</v>
      </c>
      <c r="B23" s="66">
        <v>15</v>
      </c>
      <c r="C23" s="83">
        <v>44308</v>
      </c>
      <c r="D23" s="84">
        <v>0.46696759259259263</v>
      </c>
      <c r="E23" t="s">
        <v>34</v>
      </c>
      <c r="F23">
        <v>3320</v>
      </c>
      <c r="G23">
        <v>0.3</v>
      </c>
      <c r="H23">
        <v>54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3">
      <c r="A24" s="18" t="s">
        <v>49</v>
      </c>
      <c r="B24" s="66">
        <v>15</v>
      </c>
      <c r="C24" s="83">
        <v>44308</v>
      </c>
      <c r="D24" s="84">
        <v>0.46740740740740744</v>
      </c>
      <c r="E24" t="s">
        <v>19</v>
      </c>
      <c r="F24">
        <v>3010</v>
      </c>
      <c r="G24">
        <v>0.3</v>
      </c>
      <c r="H24">
        <v>54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3">
      <c r="A25" s="18" t="s">
        <v>49</v>
      </c>
      <c r="B25" s="66">
        <v>15</v>
      </c>
      <c r="C25" s="83">
        <v>44308</v>
      </c>
      <c r="D25" s="84">
        <v>0.46759259259259256</v>
      </c>
      <c r="E25" t="s">
        <v>19</v>
      </c>
      <c r="F25">
        <v>3000</v>
      </c>
      <c r="G25">
        <v>0.3</v>
      </c>
      <c r="H25">
        <v>54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3">
      <c r="A26" s="18" t="s">
        <v>49</v>
      </c>
      <c r="B26" s="16">
        <v>15</v>
      </c>
      <c r="C26" s="83">
        <v>44308</v>
      </c>
      <c r="D26" s="84">
        <v>0.46777777777777779</v>
      </c>
      <c r="E26" t="s">
        <v>19</v>
      </c>
      <c r="F26">
        <v>3010</v>
      </c>
      <c r="G26">
        <v>0.3</v>
      </c>
      <c r="H26">
        <v>54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3">
      <c r="A27" s="17" t="s">
        <v>49</v>
      </c>
      <c r="B27" s="14">
        <v>25</v>
      </c>
      <c r="C27" s="83">
        <v>44308</v>
      </c>
      <c r="D27" s="84">
        <v>0.46385416666666668</v>
      </c>
      <c r="E27" t="s">
        <v>34</v>
      </c>
      <c r="F27">
        <v>3710</v>
      </c>
      <c r="G27">
        <v>0.3</v>
      </c>
      <c r="H27">
        <v>54</v>
      </c>
      <c r="I27" s="77">
        <f>AVERAGE(F27:F31)</f>
        <v>3450</v>
      </c>
      <c r="J27" s="23">
        <f>AVERAGE(H27:H31)</f>
        <v>54</v>
      </c>
      <c r="T27" s="6"/>
      <c r="U27" s="6"/>
      <c r="V27" s="6"/>
      <c r="W27" s="6"/>
      <c r="X27" s="6"/>
      <c r="Y27" s="6"/>
    </row>
    <row r="28" spans="1:25" s="7" customFormat="1" x14ac:dyDescent="0.3">
      <c r="A28" s="18" t="s">
        <v>49</v>
      </c>
      <c r="B28" s="16">
        <v>25</v>
      </c>
      <c r="C28" s="83">
        <v>44308</v>
      </c>
      <c r="D28" s="84">
        <v>0.4640393518518518</v>
      </c>
      <c r="E28" t="s">
        <v>34</v>
      </c>
      <c r="F28">
        <v>3720</v>
      </c>
      <c r="G28">
        <v>0.3</v>
      </c>
      <c r="H28">
        <v>54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3">
      <c r="A29" s="18" t="s">
        <v>49</v>
      </c>
      <c r="B29" s="16">
        <v>25</v>
      </c>
      <c r="C29" s="83">
        <v>44308</v>
      </c>
      <c r="D29" s="84">
        <v>0.4646527777777778</v>
      </c>
      <c r="E29" t="s">
        <v>19</v>
      </c>
      <c r="F29">
        <v>3280</v>
      </c>
      <c r="G29">
        <v>0.3</v>
      </c>
      <c r="H29">
        <v>54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3">
      <c r="A30" s="18" t="s">
        <v>49</v>
      </c>
      <c r="B30" s="16">
        <v>25</v>
      </c>
      <c r="C30" s="89">
        <v>44308</v>
      </c>
      <c r="D30" s="90">
        <v>0.46483796296296293</v>
      </c>
      <c r="E30" s="91" t="s">
        <v>19</v>
      </c>
      <c r="F30" s="91">
        <v>3240</v>
      </c>
      <c r="G30" s="91">
        <v>0.3</v>
      </c>
      <c r="H30" s="92">
        <v>54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3">
      <c r="A31" s="19" t="s">
        <v>49</v>
      </c>
      <c r="B31" s="20">
        <v>25</v>
      </c>
      <c r="C31" s="93">
        <v>44308</v>
      </c>
      <c r="D31" s="94">
        <v>0.46502314814814816</v>
      </c>
      <c r="E31" s="95" t="s">
        <v>19</v>
      </c>
      <c r="F31" s="95">
        <v>3300</v>
      </c>
      <c r="G31" s="95">
        <v>0.3</v>
      </c>
      <c r="H31" s="96">
        <v>54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3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3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3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3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3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3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3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3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3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3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3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3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3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3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3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3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3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3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3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3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3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3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3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3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3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3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D880849-5F01-46A3-B38E-62E967BB563E}"/>
</file>

<file path=customXml/itemProps2.xml><?xml version="1.0" encoding="utf-8"?>
<ds:datastoreItem xmlns:ds="http://schemas.openxmlformats.org/officeDocument/2006/customXml" ds:itemID="{6B1F6282-42DA-4961-B2FD-5079D3602009}"/>
</file>

<file path=customXml/itemProps3.xml><?xml version="1.0" encoding="utf-8"?>
<ds:datastoreItem xmlns:ds="http://schemas.openxmlformats.org/officeDocument/2006/customXml" ds:itemID="{E87281E9-52E8-4AFA-BB0F-BB8EA7E76FB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Atish</cp:lastModifiedBy>
  <cp:lastPrinted>2019-09-13T14:31:07Z</cp:lastPrinted>
  <dcterms:created xsi:type="dcterms:W3CDTF">2018-04-20T15:28:47Z</dcterms:created>
  <dcterms:modified xsi:type="dcterms:W3CDTF">2021-04-30T04:12:25Z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