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PSPA/Trafficking/20210419 Weekly Set/20210422 PSPA CC9 Weekly Raw Data/"/>
    </mc:Choice>
  </mc:AlternateContent>
  <xr:revisionPtr revIDLastSave="1" documentId="13_ncr:1_{4667D67D-18A6-4623-952A-32ACC67FDF3F}" xr6:coauthVersionLast="46" xr6:coauthVersionMax="46" xr10:uidLastSave="{4A282C10-D05E-4CF7-906D-E02C04EFADDA}"/>
  <bookViews>
    <workbookView xWindow="-120" yWindow="-120" windowWidth="38640" windowHeight="21240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Form'!$A$1:$E$35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6" i="3" l="1"/>
  <c r="M7" i="11" l="1"/>
  <c r="M6" i="11"/>
  <c r="M5" i="11"/>
  <c r="M4" i="11"/>
  <c r="M3" i="11"/>
  <c r="M2" i="11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<sst xmlns="http://schemas.openxmlformats.org/spreadsheetml/2006/main" count="115" uniqueCount="56">
  <si>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</si>
  <si>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</si>
  <si>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</si>
  <si>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</si>
  <si>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</si>
  <si>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</si>
  <si>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</si>
  <si>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</si>
  <si>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</si>
  <si>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</si>
  <si>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</si>
  <si>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</si>
  <si>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</si>
  <si>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</si>
  <si>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</si>
  <si>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</si>
  <si>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</si>
  <si>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</si>
  <si>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</si>
  <si>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</si>
  <si>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</si>
  <si>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</si>
  <si>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</si>
  <si>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</si>
  <si>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</si>
  <si>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</si>
  <si>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</si>
  <si>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</si>
  <si>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</si>
  <si>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</si>
  <si>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</si>
  <si>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</si>
  <si>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</si>
  <si>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</si>
  <si>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</si>
  <si>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</si>
  <si>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</si>
  <si>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</si>
  <si>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4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</si>
  <si>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164</t>
    </r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</si>
  <si>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LFS-1N</t>
    </r>
  </si>
  <si>
    <t>L</t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</si>
  <si>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</si>
  <si>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</si>
  <si>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t>Portable Seismic Pavement Analyzer (PSPA)</t>
  </si>
  <si>
    <t>0+15</t>
  </si>
  <si>
    <t>0+30</t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</si>
  <si>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</si>
  <si>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</si>
  <si>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</si>
  <si>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</t>
    </r>
  </si>
  <si>
    <t>1. The reported modulus values represent the combined modulus of P-401MR &amp; P-403MR.</t>
  </si>
  <si>
    <t>2. Elevation values are from CC9 As-Built Drawing (06/02/2020).</t>
  </si>
  <si>
    <t>3. The results are supposed to be reviewed by the GDIT enigneer .</t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</si>
  <si>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04/22/2021</t>
    </r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</si>
  <si>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54-60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</si>
</sst>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&quot;+&quot;00"/>
    <numFmt numFmtId="166" formatCode="0.000"/>
    <numFmt numFmtId="167" formatCode="mm/dd/yyyy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4" fontId="6" fillId="0" borderId="0" xfId="0" applyNumberFormat="1" applyFont="1" applyFill="1" applyBorder="1" applyAlignment="1">
      <alignment horizontal="center"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vertical="top"/>
    </xf>
    <xf numFmtId="0" fontId="9" fillId="0" borderId="17" xfId="0" applyFont="1" applyBorder="1" applyAlignment="1">
      <alignment vertical="top"/>
    </xf>
    <xf numFmtId="0" fontId="22" fillId="0" borderId="0" xfId="0" applyFont="1" applyAlignment="1">
      <alignment horizontal="left" vertical="center" indent="1"/>
    </xf>
    <xf numFmtId="167" fontId="0" fillId="0" borderId="2" xfId="0" applyNumberFormat="1" applyBorder="1" applyAlignment="1">
      <alignment horizontal="center"/>
    </xf>
    <xf numFmtId="19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167" fontId="0" fillId="0" borderId="0" xfId="0" applyNumberFormat="1" applyBorder="1" applyAlignment="1">
      <alignment horizontal="center"/>
    </xf>
    <xf numFmtId="19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167" fontId="0" fillId="0" borderId="8" xfId="0" applyNumberFormat="1" applyBorder="1" applyAlignment="1">
      <alignment horizontal="center"/>
    </xf>
    <xf numFmtId="19" fontId="0" fillId="0" borderId="8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167" fontId="0" fillId="0" borderId="0" xfId="0" applyNumberFormat="1" applyAlignment="1">
      <alignment horizontal="center"/>
    </xf>
    <xf numFmtId="1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5" x14ac:dyDescent="0.25"/>
  <cols>
    <col min="1" max="1" width="21.7109375" customWidth="1"/>
    <col min="2" max="2" width="23.7109375" bestFit="1" customWidth="1"/>
  </cols>
  <sheetData>
    <row r="1" spans="1:12" ht="18.75" x14ac:dyDescent="0.3">
      <c r="A1" s="2" t="s">
        <v>2</v>
      </c>
    </row>
    <row r="3" spans="1:12" x14ac:dyDescent="0.25">
      <c r="A3" t="s">
        <v>3</v>
      </c>
      <c r="B3" t="s">
        <v>4</v>
      </c>
      <c r="C3" t="s">
        <v>9</v>
      </c>
    </row>
    <row r="4" spans="1:12" x14ac:dyDescent="0.25">
      <c r="B4" t="s">
        <v>10</v>
      </c>
      <c r="C4" t="s">
        <v>11</v>
      </c>
    </row>
    <row r="5" spans="1:12" x14ac:dyDescent="0.25">
      <c r="B5" t="s">
        <v>6</v>
      </c>
      <c r="C5" t="s">
        <v>12</v>
      </c>
    </row>
    <row r="6" spans="1:12" x14ac:dyDescent="0.25">
      <c r="B6" t="s">
        <v>5</v>
      </c>
      <c r="C6" t="s">
        <v>13</v>
      </c>
    </row>
    <row r="7" spans="1:12" x14ac:dyDescent="0.25">
      <c r="B7" s="1" t="s">
        <v>7</v>
      </c>
      <c r="C7" t="s">
        <v>14</v>
      </c>
    </row>
    <row r="8" spans="1:12" x14ac:dyDescent="0.25">
      <c r="B8" s="1" t="s">
        <v>8</v>
      </c>
      <c r="C8" t="s">
        <v>15</v>
      </c>
    </row>
    <row r="10" spans="1:12" ht="14.45" customHeight="1" x14ac:dyDescent="0.25">
      <c r="A10" s="98" t="s">
        <v>21</v>
      </c>
      <c r="B10" s="98"/>
      <c r="C10" s="98"/>
      <c r="D10" s="98"/>
      <c r="E10" s="98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2"/>
  <sheetViews>
    <sheetView tabSelected="1" view="pageBreakPreview" zoomScale="115" zoomScaleNormal="70" zoomScaleSheetLayoutView="115" workbookViewId="0">
      <selection activeCell="D6" sqref="D6"/>
    </sheetView>
  </sheetViews>
  <sheetFormatPr defaultColWidth="8.85546875" defaultRowHeight="15" x14ac:dyDescent="0.25"/>
  <cols>
    <col min="1" max="1" width="11.42578125" style="4" customWidth="1"/>
    <col min="2" max="2" width="12.5703125" style="1" customWidth="1"/>
    <col min="3" max="3" width="12.7109375" style="1" customWidth="1"/>
    <col min="4" max="4" width="20.42578125" style="1" customWidth="1"/>
    <col min="5" max="5" width="23.5703125" style="1" customWidth="1"/>
    <col min="6" max="16384" width="8.85546875" style="1"/>
  </cols>
  <sheetData>
    <row r="1" spans="1:6" ht="58.5" customHeight="1" thickBot="1" x14ac:dyDescent="0.3">
      <c r="A1" s="29"/>
      <c r="B1" s="99" t="s">
        <v>44</v>
      </c>
      <c r="C1" s="99"/>
      <c r="D1" s="99"/>
      <c r="E1" s="100"/>
    </row>
    <row r="2" spans="1:6" ht="6.6" customHeight="1" x14ac:dyDescent="0.25">
      <c r="A2" s="30"/>
      <c r="B2" s="31"/>
      <c r="C2" s="31"/>
      <c r="D2" s="31"/>
      <c r="E2" s="32"/>
    </row>
    <row r="3" spans="1:6" x14ac:dyDescent="0.25">
      <c r="A3" s="62" t="s">
        <v>47</v>
      </c>
      <c r="B3" s="63"/>
      <c r="C3" s="63"/>
      <c r="D3" s="64" t="s">
        <v>27</v>
      </c>
      <c r="E3" s="34"/>
    </row>
    <row r="4" spans="1:6" x14ac:dyDescent="0.25">
      <c r="A4" s="33" t="s">
        <v>54</v>
      </c>
      <c r="B4" s="63"/>
      <c r="C4" s="63"/>
      <c r="D4" s="64" t="s">
        <v>37</v>
      </c>
      <c r="E4" s="34"/>
    </row>
    <row r="5" spans="1:6" x14ac:dyDescent="0.25">
      <c r="A5" s="33" t="s">
        <v>26</v>
      </c>
      <c r="B5" s="63"/>
      <c r="C5" s="63"/>
      <c r="D5" s="64" t="s">
        <v>55</v>
      </c>
      <c r="E5" s="34"/>
    </row>
    <row r="6" spans="1:6" x14ac:dyDescent="0.25">
      <c r="A6" s="33" t="s">
        <v>36</v>
      </c>
      <c r="B6" s="63"/>
      <c r="C6" s="63"/>
      <c r="D6" s="64" t="s">
        <v>48</v>
      </c>
      <c r="E6" s="34"/>
    </row>
    <row r="7" spans="1:6" x14ac:dyDescent="0.25">
      <c r="A7" s="33" t="s">
        <v>40</v>
      </c>
      <c r="B7" s="63"/>
      <c r="C7" s="63"/>
      <c r="D7" s="64" t="s">
        <v>29</v>
      </c>
      <c r="E7" s="34"/>
    </row>
    <row r="8" spans="1:6" x14ac:dyDescent="0.25">
      <c r="A8" s="33" t="s">
        <v>38</v>
      </c>
      <c r="B8" s="63"/>
      <c r="C8" s="63"/>
      <c r="D8" s="64" t="s">
        <v>30</v>
      </c>
      <c r="E8" s="34"/>
    </row>
    <row r="9" spans="1:6" x14ac:dyDescent="0.25">
      <c r="A9" s="33" t="s">
        <v>39</v>
      </c>
      <c r="B9" s="63"/>
      <c r="C9" s="63"/>
      <c r="D9" s="64" t="s">
        <v>28</v>
      </c>
      <c r="E9" s="34"/>
    </row>
    <row r="10" spans="1:6" x14ac:dyDescent="0.25">
      <c r="A10" s="33" t="s">
        <v>50</v>
      </c>
      <c r="B10" s="63"/>
      <c r="C10" s="63"/>
      <c r="E10" s="34"/>
    </row>
    <row r="11" spans="1:6" x14ac:dyDescent="0.25">
      <c r="A11" s="33" t="s">
        <v>31</v>
      </c>
      <c r="B11" s="63"/>
      <c r="C11" s="63"/>
      <c r="D11" s="65"/>
      <c r="E11" s="35"/>
    </row>
    <row r="12" spans="1:6" ht="6.6" customHeight="1" thickBot="1" x14ac:dyDescent="0.3">
      <c r="A12" s="36"/>
      <c r="B12" s="37"/>
      <c r="C12" s="37"/>
      <c r="D12" s="37"/>
      <c r="E12" s="38"/>
    </row>
    <row r="13" spans="1:6" ht="18.75" x14ac:dyDescent="0.25">
      <c r="A13" s="101" t="s">
        <v>0</v>
      </c>
      <c r="B13" s="102"/>
      <c r="C13" s="102"/>
      <c r="D13" s="102"/>
      <c r="E13" s="103"/>
    </row>
    <row r="14" spans="1:6" s="5" customFormat="1" ht="15.75" customHeight="1" thickBot="1" x14ac:dyDescent="0.3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6" x14ac:dyDescent="0.25">
      <c r="A15" s="58" t="str">
        <f>'Raw Data'!L2</f>
        <v>0+15</v>
      </c>
      <c r="B15" s="59">
        <f>'Raw Data'!M2</f>
        <v>-5</v>
      </c>
      <c r="C15" s="70">
        <v>57.99</v>
      </c>
      <c r="D15" s="60">
        <f>'Raw Data'!O2</f>
        <v>59.8</v>
      </c>
      <c r="E15" s="61">
        <f>'Raw Data'!N2</f>
        <v>3586</v>
      </c>
      <c r="F15" s="68"/>
    </row>
    <row r="16" spans="1:6" x14ac:dyDescent="0.25">
      <c r="A16" s="42" t="str">
        <f>'Raw Data'!L3</f>
        <v>0+15</v>
      </c>
      <c r="B16" s="10">
        <f>'Raw Data'!M3</f>
        <v>-15</v>
      </c>
      <c r="C16" s="71">
        <v>57.978999999999999</v>
      </c>
      <c r="D16" s="28">
        <f>'Raw Data'!O3</f>
        <v>56.2</v>
      </c>
      <c r="E16" s="43">
        <f>'Raw Data'!N3</f>
        <v>3558</v>
      </c>
    </row>
    <row r="17" spans="1:5" x14ac:dyDescent="0.25">
      <c r="A17" s="42" t="str">
        <f>'Raw Data'!L4</f>
        <v>0+15</v>
      </c>
      <c r="B17" s="10">
        <f>'Raw Data'!M4</f>
        <v>-25</v>
      </c>
      <c r="C17" s="71">
        <v>57.98</v>
      </c>
      <c r="D17" s="28">
        <f>'Raw Data'!O4</f>
        <v>55</v>
      </c>
      <c r="E17" s="43">
        <f>'Raw Data'!N4</f>
        <v>3656</v>
      </c>
    </row>
    <row r="18" spans="1:5" x14ac:dyDescent="0.25">
      <c r="A18" s="42" t="str">
        <f>'Raw Data'!L5</f>
        <v>0+30</v>
      </c>
      <c r="B18" s="10">
        <f>'Raw Data'!M5</f>
        <v>-5</v>
      </c>
      <c r="C18" s="71">
        <v>57.988999999999997</v>
      </c>
      <c r="D18" s="28">
        <f>'Raw Data'!O5</f>
        <v>54</v>
      </c>
      <c r="E18" s="43">
        <f>'Raw Data'!N5</f>
        <v>4046</v>
      </c>
    </row>
    <row r="19" spans="1:5" x14ac:dyDescent="0.25">
      <c r="A19" s="42" t="str">
        <f>'Raw Data'!L6</f>
        <v>0+30</v>
      </c>
      <c r="B19" s="10">
        <f>'Raw Data'!M6</f>
        <v>-15</v>
      </c>
      <c r="C19" s="71">
        <v>57.970999999999997</v>
      </c>
      <c r="D19" s="28">
        <f>'Raw Data'!O6</f>
        <v>54.4</v>
      </c>
      <c r="E19" s="43">
        <f>'Raw Data'!N6</f>
        <v>3760</v>
      </c>
    </row>
    <row r="20" spans="1:5" x14ac:dyDescent="0.25">
      <c r="A20" s="42" t="str">
        <f>'Raw Data'!L7</f>
        <v>0+30</v>
      </c>
      <c r="B20" s="10">
        <f>'Raw Data'!M7</f>
        <v>-25</v>
      </c>
      <c r="C20" s="71">
        <v>57.960999999999999</v>
      </c>
      <c r="D20" s="28">
        <f>'Raw Data'!O7</f>
        <v>54.4</v>
      </c>
      <c r="E20" s="43">
        <f>'Raw Data'!N7</f>
        <v>4042</v>
      </c>
    </row>
    <row r="21" spans="1:5" x14ac:dyDescent="0.25">
      <c r="A21" s="51" t="s">
        <v>43</v>
      </c>
      <c r="B21" s="52"/>
      <c r="C21" s="52"/>
      <c r="D21" s="52"/>
      <c r="E21" s="53"/>
    </row>
    <row r="22" spans="1:5" x14ac:dyDescent="0.25">
      <c r="A22" s="82" t="s">
        <v>51</v>
      </c>
      <c r="B22" s="80"/>
      <c r="C22" s="80"/>
      <c r="D22" s="80"/>
      <c r="E22" s="81"/>
    </row>
    <row r="23" spans="1:5" x14ac:dyDescent="0.25">
      <c r="A23" s="82" t="s">
        <v>52</v>
      </c>
      <c r="B23" s="80"/>
      <c r="C23" s="80"/>
      <c r="D23" s="80"/>
      <c r="E23" s="81"/>
    </row>
    <row r="24" spans="1:5" x14ac:dyDescent="0.25">
      <c r="A24" s="82" t="s">
        <v>53</v>
      </c>
      <c r="B24" s="54"/>
      <c r="C24" s="54"/>
      <c r="D24" s="54"/>
      <c r="E24" s="55"/>
    </row>
    <row r="25" spans="1:5" x14ac:dyDescent="0.25">
      <c r="A25" s="44" t="s">
        <v>49</v>
      </c>
      <c r="B25" s="13"/>
      <c r="C25" s="13"/>
      <c r="D25" s="12" t="s">
        <v>32</v>
      </c>
      <c r="E25" s="45"/>
    </row>
    <row r="26" spans="1:5" ht="15.75" thickBot="1" x14ac:dyDescent="0.3">
      <c r="A26" s="46" t="str">
        <f>A4</f>
        <v>Date: 04/22/2021</v>
      </c>
      <c r="B26" s="50"/>
      <c r="C26" s="47"/>
      <c r="D26" s="48" t="s">
        <v>33</v>
      </c>
      <c r="E26" s="49"/>
    </row>
    <row r="40" spans="1:1" x14ac:dyDescent="0.25">
      <c r="A40" s="1"/>
    </row>
    <row r="41" spans="1:1" x14ac:dyDescent="0.25">
      <c r="A41" s="1"/>
    </row>
    <row r="42" spans="1:1" x14ac:dyDescent="0.25">
      <c r="A42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7"/>
  <sheetViews>
    <sheetView zoomScale="130" zoomScaleNormal="130" workbookViewId="0">
      <selection activeCell="H38" sqref="H38"/>
    </sheetView>
  </sheetViews>
  <sheetFormatPr defaultColWidth="8.85546875" defaultRowHeight="15" x14ac:dyDescent="0.25"/>
  <cols>
    <col min="1" max="2" width="9.7109375" style="6" customWidth="1"/>
    <col min="3" max="3" width="12.28515625" style="6" customWidth="1"/>
    <col min="4" max="4" width="19.7109375" style="6" customWidth="1"/>
    <col min="5" max="5" width="8.140625" style="6" customWidth="1"/>
    <col min="6" max="6" width="16.28515625" style="22" customWidth="1"/>
    <col min="7" max="8" width="8.85546875" style="6"/>
    <col min="9" max="9" width="7.7109375" style="6" customWidth="1"/>
    <col min="10" max="16" width="8.85546875" style="7"/>
    <col min="18" max="19" width="8.85546875" style="7"/>
    <col min="20" max="16384" width="8.85546875" style="6"/>
  </cols>
  <sheetData>
    <row r="1" spans="1:16" ht="24.6" customHeight="1" x14ac:dyDescent="0.25">
      <c r="A1" s="73" t="s">
        <v>1</v>
      </c>
      <c r="B1" s="73" t="s">
        <v>23</v>
      </c>
      <c r="C1" s="73" t="s">
        <v>6</v>
      </c>
      <c r="D1" s="73" t="s">
        <v>22</v>
      </c>
      <c r="E1" s="73" t="s">
        <v>18</v>
      </c>
      <c r="F1" s="72" t="s">
        <v>42</v>
      </c>
      <c r="G1" s="73" t="s">
        <v>20</v>
      </c>
      <c r="H1" s="76" t="s">
        <v>19</v>
      </c>
      <c r="I1" s="74" t="s">
        <v>34</v>
      </c>
      <c r="J1" s="75" t="s">
        <v>35</v>
      </c>
      <c r="N1" s="7" t="str">
        <f>I1</f>
        <v>Eavg</v>
      </c>
      <c r="O1" s="7" t="str">
        <f>J1</f>
        <v>Tavg</v>
      </c>
    </row>
    <row r="2" spans="1:16" x14ac:dyDescent="0.25">
      <c r="A2" s="17" t="s">
        <v>45</v>
      </c>
      <c r="B2" s="14">
        <v>-5</v>
      </c>
      <c r="C2" s="83">
        <v>44308</v>
      </c>
      <c r="D2" s="84">
        <v>0.56751157407407404</v>
      </c>
      <c r="E2" s="85" t="s">
        <v>41</v>
      </c>
      <c r="F2" s="85">
        <v>3750</v>
      </c>
      <c r="G2" s="85">
        <v>0.3</v>
      </c>
      <c r="H2" s="86">
        <v>61</v>
      </c>
      <c r="I2" s="77">
        <f>AVERAGE(F2:F6)</f>
        <v>3586</v>
      </c>
      <c r="J2" s="23">
        <f>AVERAGE(H2:H6)</f>
        <v>59.8</v>
      </c>
      <c r="K2" s="6"/>
      <c r="L2" s="67" t="str">
        <f>A2</f>
        <v>0+15</v>
      </c>
      <c r="M2" s="8">
        <f>B2</f>
        <v>-5</v>
      </c>
      <c r="N2" s="8">
        <f>I2</f>
        <v>3586</v>
      </c>
      <c r="O2" s="8">
        <f>J2</f>
        <v>59.8</v>
      </c>
    </row>
    <row r="3" spans="1:16" x14ac:dyDescent="0.25">
      <c r="A3" s="18" t="s">
        <v>45</v>
      </c>
      <c r="B3" s="16">
        <v>-5</v>
      </c>
      <c r="C3" s="87">
        <v>44308</v>
      </c>
      <c r="D3" s="88">
        <v>0.56769675925925933</v>
      </c>
      <c r="E3" s="89" t="s">
        <v>41</v>
      </c>
      <c r="F3" s="89">
        <v>3750</v>
      </c>
      <c r="G3" s="89">
        <v>0.3</v>
      </c>
      <c r="H3" s="90">
        <v>61</v>
      </c>
      <c r="I3" s="78"/>
      <c r="J3" s="25"/>
      <c r="K3" s="6"/>
      <c r="L3" s="67" t="str">
        <f>L2</f>
        <v>0+15</v>
      </c>
      <c r="M3" s="8">
        <f>B7</f>
        <v>-15</v>
      </c>
      <c r="N3" s="8">
        <f>I7</f>
        <v>3558</v>
      </c>
      <c r="O3" s="8">
        <f>J7</f>
        <v>56.2</v>
      </c>
    </row>
    <row r="4" spans="1:16" x14ac:dyDescent="0.25">
      <c r="A4" s="18" t="s">
        <v>45</v>
      </c>
      <c r="B4" s="16">
        <v>-5</v>
      </c>
      <c r="C4" s="87">
        <v>44308</v>
      </c>
      <c r="D4" s="88">
        <v>0.56839120370370366</v>
      </c>
      <c r="E4" s="89" t="s">
        <v>19</v>
      </c>
      <c r="F4" s="89">
        <v>2020</v>
      </c>
      <c r="G4" s="89">
        <v>0.3</v>
      </c>
      <c r="H4" s="90">
        <v>59</v>
      </c>
      <c r="I4" s="78"/>
      <c r="J4" s="25"/>
      <c r="K4" s="6"/>
      <c r="L4" s="67" t="str">
        <f>L3</f>
        <v>0+15</v>
      </c>
      <c r="M4" s="8">
        <f>B12</f>
        <v>-25</v>
      </c>
      <c r="N4" s="8">
        <f>I12</f>
        <v>3656</v>
      </c>
      <c r="O4" s="8">
        <f>J12</f>
        <v>55</v>
      </c>
    </row>
    <row r="5" spans="1:16" x14ac:dyDescent="0.25">
      <c r="A5" s="18" t="s">
        <v>45</v>
      </c>
      <c r="B5" s="16">
        <v>-5</v>
      </c>
      <c r="C5" s="87">
        <v>44308</v>
      </c>
      <c r="D5" s="88">
        <v>0.56857638888888895</v>
      </c>
      <c r="E5" s="89" t="s">
        <v>19</v>
      </c>
      <c r="F5" s="89">
        <v>4230</v>
      </c>
      <c r="G5" s="89">
        <v>0.3</v>
      </c>
      <c r="H5" s="90">
        <v>59</v>
      </c>
      <c r="I5" s="78"/>
      <c r="J5" s="25"/>
      <c r="K5" s="6"/>
      <c r="L5" s="67" t="str">
        <f>A17</f>
        <v>0+30</v>
      </c>
      <c r="M5" s="8">
        <f>B17</f>
        <v>-5</v>
      </c>
      <c r="N5" s="8">
        <f>I17</f>
        <v>4046</v>
      </c>
      <c r="O5" s="8">
        <f>J17</f>
        <v>54</v>
      </c>
    </row>
    <row r="6" spans="1:16" x14ac:dyDescent="0.25">
      <c r="A6" s="19" t="s">
        <v>45</v>
      </c>
      <c r="B6" s="20">
        <v>-5</v>
      </c>
      <c r="C6" s="91">
        <v>44308</v>
      </c>
      <c r="D6" s="92">
        <v>0.56877314814814817</v>
      </c>
      <c r="E6" s="93" t="s">
        <v>19</v>
      </c>
      <c r="F6" s="93">
        <v>4180</v>
      </c>
      <c r="G6" s="93">
        <v>0.3</v>
      </c>
      <c r="H6" s="94">
        <v>59</v>
      </c>
      <c r="I6" s="79"/>
      <c r="J6" s="26"/>
      <c r="K6" s="6"/>
      <c r="L6" s="67" t="str">
        <f>L5</f>
        <v>0+30</v>
      </c>
      <c r="M6" s="8">
        <f>B22</f>
        <v>-15</v>
      </c>
      <c r="N6" s="8">
        <f>I22</f>
        <v>3760</v>
      </c>
      <c r="O6" s="8">
        <f>J22</f>
        <v>54.4</v>
      </c>
    </row>
    <row r="7" spans="1:16" x14ac:dyDescent="0.25">
      <c r="A7" s="18" t="s">
        <v>45</v>
      </c>
      <c r="B7" s="16">
        <v>-15</v>
      </c>
      <c r="C7" s="95">
        <v>44308</v>
      </c>
      <c r="D7" s="96">
        <v>0.57677083333333334</v>
      </c>
      <c r="E7" s="97" t="s">
        <v>41</v>
      </c>
      <c r="F7" s="97">
        <v>3540</v>
      </c>
      <c r="G7" s="97">
        <v>0.3</v>
      </c>
      <c r="H7" s="97">
        <v>57</v>
      </c>
      <c r="I7" s="77">
        <f>AVERAGE(F7:F11)</f>
        <v>3558</v>
      </c>
      <c r="J7" s="23">
        <f>AVERAGE(H7:H11)</f>
        <v>56.2</v>
      </c>
      <c r="K7" s="6"/>
      <c r="L7" s="67" t="str">
        <f>L6</f>
        <v>0+30</v>
      </c>
      <c r="M7" s="8">
        <f>B27</f>
        <v>-25</v>
      </c>
      <c r="N7" s="8">
        <f>I27</f>
        <v>4042</v>
      </c>
      <c r="O7" s="8">
        <f>J27</f>
        <v>54.4</v>
      </c>
    </row>
    <row r="8" spans="1:16" x14ac:dyDescent="0.25">
      <c r="A8" s="18" t="s">
        <v>45</v>
      </c>
      <c r="B8" s="66">
        <v>-15</v>
      </c>
      <c r="C8" s="95">
        <v>44308</v>
      </c>
      <c r="D8" s="96">
        <v>0.57695601851851852</v>
      </c>
      <c r="E8" s="97" t="s">
        <v>41</v>
      </c>
      <c r="F8" s="97">
        <v>3490</v>
      </c>
      <c r="G8" s="97">
        <v>0.3</v>
      </c>
      <c r="H8" s="97">
        <v>57</v>
      </c>
      <c r="I8" s="78"/>
      <c r="J8" s="25"/>
      <c r="K8" s="6"/>
      <c r="L8" s="67"/>
      <c r="M8" s="8"/>
      <c r="N8" s="8"/>
      <c r="O8" s="8"/>
    </row>
    <row r="9" spans="1:16" x14ac:dyDescent="0.25">
      <c r="A9" s="18" t="s">
        <v>45</v>
      </c>
      <c r="B9" s="66">
        <v>-15</v>
      </c>
      <c r="C9" s="95">
        <v>44308</v>
      </c>
      <c r="D9" s="96">
        <v>0.57762731481481489</v>
      </c>
      <c r="E9" s="97" t="s">
        <v>19</v>
      </c>
      <c r="F9" s="97">
        <v>3590</v>
      </c>
      <c r="G9" s="97">
        <v>0.3</v>
      </c>
      <c r="H9" s="97">
        <v>57</v>
      </c>
      <c r="I9" s="78"/>
      <c r="J9" s="25"/>
      <c r="K9" s="6"/>
      <c r="L9" s="67"/>
      <c r="M9" s="8"/>
      <c r="N9" s="8"/>
      <c r="O9" s="8"/>
    </row>
    <row r="10" spans="1:16" x14ac:dyDescent="0.25">
      <c r="A10" s="18" t="s">
        <v>45</v>
      </c>
      <c r="B10" s="66">
        <v>-15</v>
      </c>
      <c r="C10" s="95">
        <v>44308</v>
      </c>
      <c r="D10" s="96">
        <v>0.5778240740740741</v>
      </c>
      <c r="E10" s="97" t="s">
        <v>19</v>
      </c>
      <c r="F10" s="97">
        <v>3570</v>
      </c>
      <c r="G10" s="97">
        <v>0.3</v>
      </c>
      <c r="H10" s="97">
        <v>55</v>
      </c>
      <c r="I10" s="78"/>
      <c r="J10" s="25"/>
      <c r="K10" s="6"/>
      <c r="L10" s="67"/>
      <c r="M10" s="8"/>
      <c r="N10" s="8"/>
      <c r="O10" s="8"/>
    </row>
    <row r="11" spans="1:16" x14ac:dyDescent="0.25">
      <c r="A11" s="18" t="s">
        <v>45</v>
      </c>
      <c r="B11" s="16">
        <v>-15</v>
      </c>
      <c r="C11" s="95">
        <v>44308</v>
      </c>
      <c r="D11" s="96">
        <v>0.57802083333333332</v>
      </c>
      <c r="E11" s="97" t="s">
        <v>19</v>
      </c>
      <c r="F11" s="97">
        <v>3600</v>
      </c>
      <c r="G11" s="97">
        <v>0.3</v>
      </c>
      <c r="H11" s="97">
        <v>55</v>
      </c>
      <c r="I11" s="79"/>
      <c r="J11" s="26"/>
      <c r="K11" s="6"/>
    </row>
    <row r="12" spans="1:16" x14ac:dyDescent="0.25">
      <c r="A12" s="17" t="s">
        <v>45</v>
      </c>
      <c r="B12" s="14">
        <v>-25</v>
      </c>
      <c r="C12" s="83">
        <v>44308</v>
      </c>
      <c r="D12" s="84">
        <v>0.57929398148148148</v>
      </c>
      <c r="E12" s="85" t="s">
        <v>41</v>
      </c>
      <c r="F12" s="85">
        <v>3830</v>
      </c>
      <c r="G12" s="85">
        <v>0.3</v>
      </c>
      <c r="H12" s="86">
        <v>55</v>
      </c>
      <c r="I12" s="77">
        <f>AVERAGE(F12:F16)</f>
        <v>3656</v>
      </c>
      <c r="J12" s="23">
        <f>AVERAGE(H12:H16)</f>
        <v>55</v>
      </c>
      <c r="K12" s="6"/>
    </row>
    <row r="13" spans="1:16" x14ac:dyDescent="0.25">
      <c r="A13" s="18" t="s">
        <v>45</v>
      </c>
      <c r="B13" s="16">
        <v>-25</v>
      </c>
      <c r="C13" s="87">
        <v>44308</v>
      </c>
      <c r="D13" s="88">
        <v>0.57947916666666666</v>
      </c>
      <c r="E13" s="89" t="s">
        <v>41</v>
      </c>
      <c r="F13" s="89">
        <v>3860</v>
      </c>
      <c r="G13" s="89">
        <v>0.3</v>
      </c>
      <c r="H13" s="90">
        <v>55</v>
      </c>
      <c r="I13" s="78"/>
      <c r="J13" s="25"/>
      <c r="K13" s="6"/>
    </row>
    <row r="14" spans="1:16" x14ac:dyDescent="0.25">
      <c r="A14" s="18" t="s">
        <v>45</v>
      </c>
      <c r="B14" s="16">
        <v>-25</v>
      </c>
      <c r="C14" s="87">
        <v>44308</v>
      </c>
      <c r="D14" s="88">
        <v>0.58001157407407411</v>
      </c>
      <c r="E14" s="89" t="s">
        <v>19</v>
      </c>
      <c r="F14" s="89">
        <v>3500</v>
      </c>
      <c r="G14" s="89">
        <v>0.3</v>
      </c>
      <c r="H14" s="90">
        <v>55</v>
      </c>
      <c r="I14" s="78"/>
      <c r="J14" s="25"/>
      <c r="K14" s="8"/>
      <c r="P14" s="15"/>
    </row>
    <row r="15" spans="1:16" x14ac:dyDescent="0.25">
      <c r="A15" s="18" t="s">
        <v>45</v>
      </c>
      <c r="B15" s="16">
        <v>-25</v>
      </c>
      <c r="C15" s="87">
        <v>44308</v>
      </c>
      <c r="D15" s="88">
        <v>0.58019675925925929</v>
      </c>
      <c r="E15" s="89" t="s">
        <v>19</v>
      </c>
      <c r="F15" s="89">
        <v>3550</v>
      </c>
      <c r="G15" s="89">
        <v>0.3</v>
      </c>
      <c r="H15" s="90">
        <v>55</v>
      </c>
      <c r="I15" s="78"/>
      <c r="J15" s="25"/>
      <c r="P15" s="15"/>
    </row>
    <row r="16" spans="1:16" x14ac:dyDescent="0.25">
      <c r="A16" s="19" t="s">
        <v>45</v>
      </c>
      <c r="B16" s="20">
        <v>-25</v>
      </c>
      <c r="C16" s="91">
        <v>44308</v>
      </c>
      <c r="D16" s="92">
        <v>0.5803935185185185</v>
      </c>
      <c r="E16" s="93" t="s">
        <v>19</v>
      </c>
      <c r="F16" s="93">
        <v>3540</v>
      </c>
      <c r="G16" s="93">
        <v>0.3</v>
      </c>
      <c r="H16" s="94">
        <v>55</v>
      </c>
      <c r="I16" s="79"/>
      <c r="J16" s="26"/>
      <c r="P16" s="15"/>
    </row>
    <row r="17" spans="1:25" x14ac:dyDescent="0.25">
      <c r="A17" s="18" t="s">
        <v>46</v>
      </c>
      <c r="B17" s="16">
        <v>-5</v>
      </c>
      <c r="C17" s="95">
        <v>44308</v>
      </c>
      <c r="D17" s="96">
        <v>0.63373842592592589</v>
      </c>
      <c r="E17" s="97" t="s">
        <v>41</v>
      </c>
      <c r="F17" s="97">
        <v>4390</v>
      </c>
      <c r="G17" s="97">
        <v>0.3</v>
      </c>
      <c r="H17" s="97">
        <v>54</v>
      </c>
      <c r="I17" s="77">
        <f>AVERAGE(F17:F21)</f>
        <v>4046</v>
      </c>
      <c r="J17" s="23">
        <f>AVERAGE(H17:H21)</f>
        <v>54</v>
      </c>
      <c r="P17" s="15"/>
    </row>
    <row r="18" spans="1:25" x14ac:dyDescent="0.25">
      <c r="A18" s="18" t="s">
        <v>46</v>
      </c>
      <c r="B18" s="66">
        <v>-5</v>
      </c>
      <c r="C18" s="95">
        <v>44308</v>
      </c>
      <c r="D18" s="96">
        <v>0.63392361111111117</v>
      </c>
      <c r="E18" s="97" t="s">
        <v>41</v>
      </c>
      <c r="F18" s="97">
        <v>4390</v>
      </c>
      <c r="G18" s="97">
        <v>0.3</v>
      </c>
      <c r="H18" s="97">
        <v>54</v>
      </c>
      <c r="I18" s="78"/>
      <c r="J18" s="25"/>
      <c r="P18" s="15"/>
    </row>
    <row r="19" spans="1:25" x14ac:dyDescent="0.25">
      <c r="A19" s="18" t="s">
        <v>46</v>
      </c>
      <c r="B19" s="66">
        <v>-5</v>
      </c>
      <c r="C19" s="95">
        <v>44308</v>
      </c>
      <c r="D19" s="96">
        <v>0.6343981481481481</v>
      </c>
      <c r="E19" s="97" t="s">
        <v>19</v>
      </c>
      <c r="F19" s="97">
        <v>3790</v>
      </c>
      <c r="G19" s="97">
        <v>0.3</v>
      </c>
      <c r="H19" s="97">
        <v>54</v>
      </c>
      <c r="I19" s="78"/>
      <c r="J19" s="25"/>
      <c r="L19" s="9"/>
      <c r="M19" s="9"/>
      <c r="N19" s="9"/>
      <c r="O19" s="9"/>
      <c r="P19" s="15"/>
    </row>
    <row r="20" spans="1:25" x14ac:dyDescent="0.25">
      <c r="A20" s="18" t="s">
        <v>46</v>
      </c>
      <c r="B20" s="66">
        <v>-5</v>
      </c>
      <c r="C20" s="95">
        <v>44308</v>
      </c>
      <c r="D20" s="96">
        <v>0.63458333333333339</v>
      </c>
      <c r="E20" s="97" t="s">
        <v>19</v>
      </c>
      <c r="F20" s="97">
        <v>3850</v>
      </c>
      <c r="G20" s="97">
        <v>0.3</v>
      </c>
      <c r="H20" s="97">
        <v>54</v>
      </c>
      <c r="I20" s="78"/>
      <c r="J20" s="25"/>
      <c r="L20" s="9"/>
      <c r="M20" s="9"/>
      <c r="N20" s="9"/>
      <c r="O20" s="9"/>
      <c r="P20" s="15"/>
    </row>
    <row r="21" spans="1:25" s="7" customFormat="1" x14ac:dyDescent="0.25">
      <c r="A21" s="18" t="s">
        <v>46</v>
      </c>
      <c r="B21" s="16">
        <v>-5</v>
      </c>
      <c r="C21" s="95">
        <v>44308</v>
      </c>
      <c r="D21" s="96">
        <v>0.63476851851851845</v>
      </c>
      <c r="E21" s="97" t="s">
        <v>19</v>
      </c>
      <c r="F21" s="97">
        <v>3810</v>
      </c>
      <c r="G21" s="97">
        <v>0.3</v>
      </c>
      <c r="H21" s="97">
        <v>54</v>
      </c>
      <c r="I21" s="79"/>
      <c r="J21" s="26"/>
      <c r="L21" s="9"/>
      <c r="M21" s="9"/>
      <c r="N21" s="9"/>
      <c r="O21" s="9"/>
      <c r="P21" s="15"/>
      <c r="T21" s="6"/>
      <c r="U21" s="6"/>
      <c r="V21" s="6"/>
      <c r="W21" s="6"/>
      <c r="X21" s="6"/>
      <c r="Y21" s="6"/>
    </row>
    <row r="22" spans="1:25" s="7" customFormat="1" x14ac:dyDescent="0.25">
      <c r="A22" s="17" t="s">
        <v>46</v>
      </c>
      <c r="B22" s="14">
        <v>-15</v>
      </c>
      <c r="C22" s="83">
        <v>44308</v>
      </c>
      <c r="D22" s="84">
        <v>0.62932870370370375</v>
      </c>
      <c r="E22" s="85" t="s">
        <v>41</v>
      </c>
      <c r="F22" s="85">
        <v>3590</v>
      </c>
      <c r="G22" s="85">
        <v>0.3</v>
      </c>
      <c r="H22" s="86">
        <v>54</v>
      </c>
      <c r="I22" s="77">
        <f>AVERAGE(F22:F26)</f>
        <v>3760</v>
      </c>
      <c r="J22" s="23">
        <f>AVERAGE(H22:H26)</f>
        <v>54.4</v>
      </c>
      <c r="L22" s="9"/>
      <c r="M22" s="9"/>
      <c r="N22" s="9"/>
      <c r="O22" s="9"/>
      <c r="P22" s="15"/>
      <c r="T22" s="6"/>
      <c r="U22" s="6"/>
      <c r="V22" s="6"/>
      <c r="W22" s="6"/>
      <c r="X22" s="6"/>
      <c r="Y22" s="6"/>
    </row>
    <row r="23" spans="1:25" s="7" customFormat="1" x14ac:dyDescent="0.25">
      <c r="A23" s="18" t="s">
        <v>46</v>
      </c>
      <c r="B23" s="16">
        <v>-15</v>
      </c>
      <c r="C23" s="87">
        <v>44308</v>
      </c>
      <c r="D23" s="88">
        <v>0.62951388888888882</v>
      </c>
      <c r="E23" s="89" t="s">
        <v>41</v>
      </c>
      <c r="F23" s="89">
        <v>3560</v>
      </c>
      <c r="G23" s="89">
        <v>0.3</v>
      </c>
      <c r="H23" s="90">
        <v>54</v>
      </c>
      <c r="I23" s="78"/>
      <c r="J23" s="25"/>
      <c r="L23" s="15"/>
      <c r="M23" s="15"/>
      <c r="N23" s="15"/>
      <c r="O23" s="15"/>
      <c r="P23" s="15"/>
      <c r="T23" s="6"/>
      <c r="U23" s="6"/>
      <c r="V23" s="6"/>
      <c r="W23" s="6"/>
      <c r="X23" s="6"/>
      <c r="Y23" s="6"/>
    </row>
    <row r="24" spans="1:25" s="7" customFormat="1" x14ac:dyDescent="0.25">
      <c r="A24" s="18" t="s">
        <v>46</v>
      </c>
      <c r="B24" s="16">
        <v>-15</v>
      </c>
      <c r="C24" s="87">
        <v>44308</v>
      </c>
      <c r="D24" s="88">
        <v>0.63001157407407404</v>
      </c>
      <c r="E24" s="89" t="s">
        <v>19</v>
      </c>
      <c r="F24" s="89">
        <v>3880</v>
      </c>
      <c r="G24" s="89">
        <v>0.3</v>
      </c>
      <c r="H24" s="90">
        <v>54</v>
      </c>
      <c r="I24" s="78"/>
      <c r="J24" s="25"/>
      <c r="L24" s="15"/>
      <c r="M24" s="15"/>
      <c r="N24" s="15"/>
      <c r="O24" s="15"/>
      <c r="P24" s="15"/>
      <c r="T24" s="6"/>
      <c r="U24" s="6"/>
      <c r="V24" s="6"/>
      <c r="W24" s="6"/>
      <c r="X24" s="6"/>
      <c r="Y24" s="6"/>
    </row>
    <row r="25" spans="1:25" s="7" customFormat="1" x14ac:dyDescent="0.25">
      <c r="A25" s="18" t="s">
        <v>46</v>
      </c>
      <c r="B25" s="16">
        <v>-15</v>
      </c>
      <c r="C25" s="87">
        <v>44308</v>
      </c>
      <c r="D25" s="88">
        <v>0.63019675925925933</v>
      </c>
      <c r="E25" s="89" t="s">
        <v>19</v>
      </c>
      <c r="F25" s="89">
        <v>3880</v>
      </c>
      <c r="G25" s="89">
        <v>0.3</v>
      </c>
      <c r="H25" s="90">
        <v>55</v>
      </c>
      <c r="I25" s="78"/>
      <c r="J25" s="25"/>
      <c r="L25" s="15"/>
      <c r="M25" s="15"/>
      <c r="N25" s="15"/>
      <c r="O25" s="15"/>
      <c r="P25" s="15"/>
      <c r="T25" s="6"/>
      <c r="U25" s="6"/>
      <c r="V25" s="6"/>
      <c r="W25" s="6"/>
      <c r="X25" s="6"/>
      <c r="Y25" s="6"/>
    </row>
    <row r="26" spans="1:25" s="7" customFormat="1" x14ac:dyDescent="0.25">
      <c r="A26" s="19" t="s">
        <v>46</v>
      </c>
      <c r="B26" s="20">
        <v>-15</v>
      </c>
      <c r="C26" s="91">
        <v>44308</v>
      </c>
      <c r="D26" s="92">
        <v>0.6303819444444444</v>
      </c>
      <c r="E26" s="93" t="s">
        <v>19</v>
      </c>
      <c r="F26" s="93">
        <v>3890</v>
      </c>
      <c r="G26" s="93">
        <v>0.3</v>
      </c>
      <c r="H26" s="94">
        <v>55</v>
      </c>
      <c r="I26" s="79"/>
      <c r="J26" s="26"/>
      <c r="T26" s="6"/>
      <c r="U26" s="6"/>
      <c r="V26" s="6"/>
      <c r="W26" s="6"/>
      <c r="X26" s="6"/>
      <c r="Y26" s="6"/>
    </row>
    <row r="27" spans="1:25" s="7" customFormat="1" x14ac:dyDescent="0.25">
      <c r="A27" s="17" t="s">
        <v>46</v>
      </c>
      <c r="B27" s="14">
        <v>-25</v>
      </c>
      <c r="C27" s="83">
        <v>44308</v>
      </c>
      <c r="D27" s="84">
        <v>0.58305555555555555</v>
      </c>
      <c r="E27" s="85" t="s">
        <v>41</v>
      </c>
      <c r="F27" s="85">
        <v>4270</v>
      </c>
      <c r="G27" s="85">
        <v>0.3</v>
      </c>
      <c r="H27" s="86">
        <v>55</v>
      </c>
      <c r="I27" s="77">
        <f>AVERAGE(F27:F31)</f>
        <v>4042</v>
      </c>
      <c r="J27" s="23">
        <f>AVERAGE(H27:H31)</f>
        <v>54.4</v>
      </c>
      <c r="T27" s="6"/>
      <c r="U27" s="6"/>
      <c r="V27" s="6"/>
      <c r="W27" s="6"/>
      <c r="X27" s="6"/>
      <c r="Y27" s="6"/>
    </row>
    <row r="28" spans="1:25" s="7" customFormat="1" x14ac:dyDescent="0.25">
      <c r="A28" s="18" t="s">
        <v>46</v>
      </c>
      <c r="B28" s="16">
        <v>-25</v>
      </c>
      <c r="C28" s="87">
        <v>44308</v>
      </c>
      <c r="D28" s="88">
        <v>0.58324074074074073</v>
      </c>
      <c r="E28" s="89" t="s">
        <v>41</v>
      </c>
      <c r="F28" s="89">
        <v>4160</v>
      </c>
      <c r="G28" s="89">
        <v>0.3</v>
      </c>
      <c r="H28" s="90">
        <v>55</v>
      </c>
      <c r="I28" s="78"/>
      <c r="J28" s="25"/>
      <c r="T28" s="6"/>
      <c r="U28" s="6"/>
      <c r="V28" s="6"/>
      <c r="W28" s="6"/>
      <c r="X28" s="6"/>
      <c r="Y28" s="6"/>
    </row>
    <row r="29" spans="1:25" s="7" customFormat="1" x14ac:dyDescent="0.25">
      <c r="A29" s="18" t="s">
        <v>46</v>
      </c>
      <c r="B29" s="16">
        <v>-25</v>
      </c>
      <c r="C29" s="87">
        <v>44308</v>
      </c>
      <c r="D29" s="88">
        <v>0.62424768518518514</v>
      </c>
      <c r="E29" s="89" t="s">
        <v>19</v>
      </c>
      <c r="F29" s="89">
        <v>3880</v>
      </c>
      <c r="G29" s="89">
        <v>0.3</v>
      </c>
      <c r="H29" s="90">
        <v>54</v>
      </c>
      <c r="I29" s="78"/>
      <c r="J29" s="25"/>
      <c r="T29" s="6"/>
      <c r="U29" s="6"/>
      <c r="V29" s="6"/>
      <c r="W29" s="6"/>
      <c r="X29" s="6"/>
      <c r="Y29" s="6"/>
    </row>
    <row r="30" spans="1:25" s="7" customFormat="1" x14ac:dyDescent="0.25">
      <c r="A30" s="18" t="s">
        <v>46</v>
      </c>
      <c r="B30" s="16">
        <v>-25</v>
      </c>
      <c r="C30" s="87">
        <v>44308</v>
      </c>
      <c r="D30" s="88">
        <v>0.62443287037037043</v>
      </c>
      <c r="E30" s="89" t="s">
        <v>19</v>
      </c>
      <c r="F30" s="89">
        <v>3920</v>
      </c>
      <c r="G30" s="89">
        <v>0.3</v>
      </c>
      <c r="H30" s="90">
        <v>54</v>
      </c>
      <c r="I30" s="78"/>
      <c r="J30" s="25"/>
      <c r="T30" s="6"/>
      <c r="U30" s="6"/>
      <c r="V30" s="6"/>
      <c r="W30" s="6"/>
      <c r="X30" s="6"/>
      <c r="Y30" s="6"/>
    </row>
    <row r="31" spans="1:25" s="7" customFormat="1" x14ac:dyDescent="0.25">
      <c r="A31" s="19" t="s">
        <v>46</v>
      </c>
      <c r="B31" s="20">
        <v>-25</v>
      </c>
      <c r="C31" s="91">
        <v>44308</v>
      </c>
      <c r="D31" s="92">
        <v>0.6246180555555555</v>
      </c>
      <c r="E31" s="93" t="s">
        <v>19</v>
      </c>
      <c r="F31" s="93">
        <v>3980</v>
      </c>
      <c r="G31" s="93">
        <v>0.3</v>
      </c>
      <c r="H31" s="94">
        <v>54</v>
      </c>
      <c r="I31" s="79"/>
      <c r="J31" s="26"/>
      <c r="T31" s="6"/>
      <c r="U31" s="6"/>
      <c r="V31" s="6"/>
      <c r="W31" s="6"/>
      <c r="X31" s="6"/>
      <c r="Y31" s="6"/>
    </row>
    <row r="32" spans="1:25" s="7" customFormat="1" ht="12" x14ac:dyDescent="0.25">
      <c r="A32" s="15"/>
      <c r="B32" s="15"/>
      <c r="C32" s="69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25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25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s="7" customFormat="1" ht="12" x14ac:dyDescent="0.25">
      <c r="A35" s="15"/>
      <c r="B35" s="15"/>
      <c r="C35" s="15"/>
      <c r="D35" s="15"/>
      <c r="E35" s="15"/>
      <c r="F35" s="15"/>
      <c r="G35" s="15"/>
      <c r="H35" s="15"/>
      <c r="I35" s="24"/>
      <c r="J35" s="24"/>
      <c r="T35" s="6"/>
      <c r="U35" s="6"/>
      <c r="V35" s="6"/>
      <c r="W35" s="6"/>
      <c r="X35" s="6"/>
      <c r="Y35" s="6"/>
    </row>
    <row r="36" spans="1:25" x14ac:dyDescent="0.25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25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25">
      <c r="A38" s="11"/>
      <c r="B38" s="11"/>
      <c r="C38" s="11"/>
      <c r="D38" s="11"/>
      <c r="E38" s="11"/>
      <c r="F38" s="27"/>
      <c r="G38" s="11"/>
      <c r="H38" s="11"/>
      <c r="I38" s="24"/>
      <c r="J38" s="24"/>
    </row>
    <row r="39" spans="1:25" x14ac:dyDescent="0.25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25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25">
      <c r="A41" s="11"/>
      <c r="B41" s="11"/>
      <c r="C41" s="11"/>
      <c r="D41" s="11"/>
      <c r="E41" s="11"/>
      <c r="F41" s="27"/>
      <c r="G41" s="11"/>
      <c r="H41" s="11"/>
      <c r="I41" s="11"/>
      <c r="J41" s="15"/>
    </row>
    <row r="42" spans="1:25" x14ac:dyDescent="0.25">
      <c r="A42" s="11"/>
      <c r="B42" s="11"/>
      <c r="C42" s="11"/>
      <c r="D42" s="11"/>
      <c r="E42" s="11"/>
      <c r="F42" s="27"/>
      <c r="G42" s="11"/>
      <c r="H42" s="11"/>
      <c r="I42" s="11"/>
      <c r="J42" s="15"/>
      <c r="L42" s="6"/>
      <c r="M42" s="6"/>
      <c r="N42" s="6"/>
      <c r="O42" s="6"/>
    </row>
    <row r="43" spans="1:25" x14ac:dyDescent="0.25">
      <c r="A43" s="16"/>
      <c r="B43" s="16"/>
      <c r="C43" s="16"/>
      <c r="D43" s="16"/>
      <c r="E43" s="16"/>
      <c r="F43" s="21"/>
      <c r="G43" s="16"/>
      <c r="H43" s="16"/>
      <c r="I43" s="11"/>
      <c r="J43" s="15"/>
      <c r="L43" s="6"/>
      <c r="M43" s="6"/>
      <c r="N43" s="6"/>
      <c r="O43" s="6"/>
    </row>
    <row r="44" spans="1:25" x14ac:dyDescent="0.25">
      <c r="A44" s="11"/>
      <c r="B44" s="11"/>
      <c r="C44" s="11"/>
      <c r="D44" s="11"/>
      <c r="E44" s="11"/>
      <c r="F44" s="27"/>
      <c r="G44" s="11"/>
      <c r="H44" s="11"/>
      <c r="I44" s="24"/>
      <c r="J44" s="24"/>
      <c r="L44" s="6"/>
      <c r="M44" s="6"/>
      <c r="N44" s="6"/>
      <c r="O44" s="6"/>
    </row>
    <row r="45" spans="1:25" x14ac:dyDescent="0.25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25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25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25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25">
      <c r="A49" s="11"/>
      <c r="B49" s="11"/>
      <c r="C49" s="11"/>
      <c r="D49" s="11"/>
      <c r="E49" s="11"/>
      <c r="F49" s="27"/>
      <c r="G49" s="11"/>
      <c r="H49" s="11"/>
      <c r="I49" s="11"/>
      <c r="J49" s="15"/>
      <c r="L49" s="6"/>
      <c r="M49" s="6"/>
      <c r="N49" s="6"/>
      <c r="O49" s="6"/>
    </row>
    <row r="50" spans="1:15" x14ac:dyDescent="0.25">
      <c r="A50" s="11"/>
      <c r="B50" s="11"/>
      <c r="C50" s="11"/>
      <c r="D50" s="11"/>
      <c r="E50" s="11"/>
      <c r="F50" s="27"/>
      <c r="G50" s="11"/>
      <c r="H50" s="11"/>
      <c r="I50" s="24"/>
      <c r="J50" s="24"/>
      <c r="L50" s="6"/>
      <c r="M50" s="6"/>
      <c r="N50" s="6"/>
      <c r="O50" s="6"/>
    </row>
    <row r="51" spans="1:15" x14ac:dyDescent="0.25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25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25">
      <c r="A53" s="11"/>
      <c r="B53" s="11"/>
      <c r="C53" s="11"/>
      <c r="D53" s="11"/>
      <c r="E53" s="11"/>
      <c r="F53" s="27"/>
      <c r="G53" s="11"/>
      <c r="H53" s="11"/>
      <c r="I53" s="11"/>
      <c r="J53" s="15"/>
      <c r="L53" s="6"/>
      <c r="M53" s="6"/>
      <c r="N53" s="6"/>
      <c r="O53" s="6"/>
    </row>
    <row r="54" spans="1:15" x14ac:dyDescent="0.25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25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25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  <row r="57" spans="1:15" x14ac:dyDescent="0.25">
      <c r="A57" s="16"/>
      <c r="B57" s="16"/>
      <c r="C57" s="16"/>
      <c r="D57" s="16"/>
      <c r="E57" s="16"/>
      <c r="F57" s="21"/>
      <c r="G57" s="16"/>
      <c r="H57" s="16"/>
      <c r="I57" s="11"/>
      <c r="J57" s="15"/>
      <c r="L57" s="6"/>
      <c r="M57" s="6"/>
      <c r="N57" s="6"/>
      <c r="O57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6A3B1A4-BC9B-487A-9143-15B45BB1DAD9}"/>
</file>

<file path=customXml/itemProps2.xml><?xml version="1.0" encoding="utf-8"?>
<ds:datastoreItem xmlns:ds="http://schemas.openxmlformats.org/officeDocument/2006/customXml" ds:itemID="{AD776BA9-5092-4E71-9F72-E02E134350B0}"/>
</file>

<file path=customXml/itemProps3.xml><?xml version="1.0" encoding="utf-8"?>
<ds:datastoreItem xmlns:ds="http://schemas.openxmlformats.org/officeDocument/2006/customXml" ds:itemID="{85B0B1FF-A265-4315-BAD1-14699F5AEA5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2021-04-30T19:04:14Z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